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 activeTab="5"/>
  </bookViews>
  <sheets>
    <sheet name="Т1За" sheetId="1" r:id="rId1"/>
    <sheet name="Т1Зб" sheetId="7" r:id="rId2"/>
    <sheet name="Т2За" sheetId="6" r:id="rId3"/>
    <sheet name="Т2Зб" sheetId="5" r:id="rId4"/>
    <sheet name="FuzzyLookup_AddIn_Undo_Sheet" sheetId="4" state="hidden" r:id="rId5"/>
    <sheet name="Итоги" sheetId="2" r:id="rId6"/>
  </sheets>
  <calcPr calcId="125725"/>
</workbook>
</file>

<file path=xl/calcChain.xml><?xml version="1.0" encoding="utf-8"?>
<calcChain xmlns="http://schemas.openxmlformats.org/spreadsheetml/2006/main">
  <c r="A53" i="2"/>
  <c r="J82"/>
  <c r="M83" i="5" l="1"/>
  <c r="M70"/>
  <c r="O46" i="6"/>
  <c r="P46"/>
  <c r="O47"/>
  <c r="P47"/>
  <c r="O48"/>
  <c r="P48"/>
  <c r="O49"/>
  <c r="P49"/>
  <c r="O50"/>
  <c r="P50"/>
  <c r="O51"/>
  <c r="P51"/>
  <c r="O52"/>
  <c r="P52"/>
  <c r="O53"/>
  <c r="P53"/>
  <c r="O54"/>
  <c r="P54"/>
  <c r="O55"/>
  <c r="P55"/>
  <c r="O56"/>
  <c r="P56"/>
  <c r="O57"/>
  <c r="P57"/>
  <c r="O58"/>
  <c r="P58"/>
  <c r="O59"/>
  <c r="P59"/>
  <c r="O60"/>
  <c r="P60"/>
  <c r="O61"/>
  <c r="P61"/>
  <c r="O62"/>
  <c r="P62"/>
  <c r="O63"/>
  <c r="P63"/>
  <c r="O64"/>
  <c r="P64"/>
  <c r="O65"/>
  <c r="P65"/>
  <c r="O66"/>
  <c r="P66"/>
  <c r="O67"/>
  <c r="P67"/>
  <c r="O68"/>
  <c r="P68"/>
  <c r="O69"/>
  <c r="P69"/>
  <c r="O70"/>
  <c r="P70"/>
  <c r="O71"/>
  <c r="P71"/>
  <c r="O72"/>
  <c r="P72"/>
  <c r="O73"/>
  <c r="P73"/>
  <c r="O74"/>
  <c r="P74"/>
  <c r="O75"/>
  <c r="P75"/>
  <c r="O76"/>
  <c r="P76"/>
  <c r="O77"/>
  <c r="P77"/>
  <c r="O78"/>
  <c r="P78"/>
  <c r="O79"/>
  <c r="P79"/>
  <c r="O80"/>
  <c r="P80"/>
  <c r="O81"/>
  <c r="P81"/>
  <c r="O82"/>
  <c r="P82"/>
  <c r="O83"/>
  <c r="P83"/>
  <c r="P45"/>
  <c r="Q54"/>
  <c r="R61"/>
  <c r="Q81"/>
  <c r="Q78"/>
  <c r="Q60"/>
  <c r="L46"/>
  <c r="M46"/>
  <c r="N46"/>
  <c r="L47"/>
  <c r="M47"/>
  <c r="N47"/>
  <c r="L48"/>
  <c r="M48"/>
  <c r="N48"/>
  <c r="L49"/>
  <c r="M49"/>
  <c r="N49"/>
  <c r="L50"/>
  <c r="M50"/>
  <c r="N50"/>
  <c r="L51"/>
  <c r="M51"/>
  <c r="N51"/>
  <c r="L52"/>
  <c r="M52"/>
  <c r="N52"/>
  <c r="L53"/>
  <c r="M53"/>
  <c r="N53"/>
  <c r="L54"/>
  <c r="M54"/>
  <c r="N54"/>
  <c r="L55"/>
  <c r="M55"/>
  <c r="N55"/>
  <c r="L56"/>
  <c r="M56"/>
  <c r="N56"/>
  <c r="L57"/>
  <c r="M57"/>
  <c r="N57"/>
  <c r="L58"/>
  <c r="M58"/>
  <c r="N58"/>
  <c r="L59"/>
  <c r="M59"/>
  <c r="N59"/>
  <c r="L60"/>
  <c r="M60"/>
  <c r="N60"/>
  <c r="L61"/>
  <c r="M61"/>
  <c r="N61"/>
  <c r="L62"/>
  <c r="M62"/>
  <c r="N62"/>
  <c r="L63"/>
  <c r="M63"/>
  <c r="N63"/>
  <c r="L64"/>
  <c r="M64"/>
  <c r="N64"/>
  <c r="L65"/>
  <c r="M65"/>
  <c r="N65"/>
  <c r="L66"/>
  <c r="M66"/>
  <c r="N66"/>
  <c r="L67"/>
  <c r="M67"/>
  <c r="N67"/>
  <c r="L68"/>
  <c r="M68"/>
  <c r="N68"/>
  <c r="L69"/>
  <c r="M69"/>
  <c r="N69"/>
  <c r="L70"/>
  <c r="M70"/>
  <c r="N70"/>
  <c r="L71"/>
  <c r="M71"/>
  <c r="N71"/>
  <c r="L72"/>
  <c r="M72"/>
  <c r="N72"/>
  <c r="L73"/>
  <c r="M73"/>
  <c r="N73"/>
  <c r="L74"/>
  <c r="M74"/>
  <c r="N74"/>
  <c r="L75"/>
  <c r="M75"/>
  <c r="N75"/>
  <c r="L76"/>
  <c r="M76"/>
  <c r="N76"/>
  <c r="L77"/>
  <c r="M77"/>
  <c r="N77"/>
  <c r="L78"/>
  <c r="M78"/>
  <c r="N78"/>
  <c r="L79"/>
  <c r="M79"/>
  <c r="N79"/>
  <c r="L80"/>
  <c r="M80"/>
  <c r="N80"/>
  <c r="L81"/>
  <c r="M81"/>
  <c r="N81"/>
  <c r="L82"/>
  <c r="M82"/>
  <c r="N82"/>
  <c r="L83"/>
  <c r="M83"/>
  <c r="N83"/>
  <c r="M45"/>
  <c r="N45"/>
  <c r="O45"/>
  <c r="Q61"/>
  <c r="Q62"/>
  <c r="M53" i="5"/>
  <c r="M80"/>
  <c r="M82"/>
  <c r="M72"/>
  <c r="M75"/>
  <c r="F79"/>
  <c r="G79"/>
  <c r="F74"/>
  <c r="F72"/>
  <c r="G72"/>
  <c r="M46" i="7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45"/>
  <c r="N58"/>
  <c r="P46" i="1"/>
  <c r="Q46"/>
  <c r="R46"/>
  <c r="S46"/>
  <c r="T46"/>
  <c r="P47"/>
  <c r="Q47"/>
  <c r="R47"/>
  <c r="S47"/>
  <c r="T47"/>
  <c r="P48"/>
  <c r="Q48"/>
  <c r="R48"/>
  <c r="S48"/>
  <c r="T48"/>
  <c r="P49"/>
  <c r="Q49"/>
  <c r="R49"/>
  <c r="S49"/>
  <c r="T49"/>
  <c r="P50"/>
  <c r="Q50"/>
  <c r="R50"/>
  <c r="S50"/>
  <c r="T50"/>
  <c r="P51"/>
  <c r="Q51"/>
  <c r="R51"/>
  <c r="S51"/>
  <c r="T51"/>
  <c r="P52"/>
  <c r="Q52"/>
  <c r="R52"/>
  <c r="S52"/>
  <c r="T52"/>
  <c r="P53"/>
  <c r="Q53"/>
  <c r="R53"/>
  <c r="S53"/>
  <c r="T53"/>
  <c r="P54"/>
  <c r="Q54"/>
  <c r="R54"/>
  <c r="S54"/>
  <c r="T54"/>
  <c r="P55"/>
  <c r="Q55"/>
  <c r="R55"/>
  <c r="S55"/>
  <c r="T55"/>
  <c r="P56"/>
  <c r="Q56"/>
  <c r="R56"/>
  <c r="S56"/>
  <c r="T56"/>
  <c r="P57"/>
  <c r="Q57"/>
  <c r="R57"/>
  <c r="S57"/>
  <c r="T57"/>
  <c r="P58"/>
  <c r="Q58"/>
  <c r="R58"/>
  <c r="S58"/>
  <c r="T58"/>
  <c r="P59"/>
  <c r="Q59"/>
  <c r="R59"/>
  <c r="S59"/>
  <c r="T59"/>
  <c r="P60"/>
  <c r="Q60"/>
  <c r="R60"/>
  <c r="S60"/>
  <c r="T60"/>
  <c r="P61"/>
  <c r="Q61"/>
  <c r="R61"/>
  <c r="S61"/>
  <c r="T61"/>
  <c r="P62"/>
  <c r="Q62"/>
  <c r="R62"/>
  <c r="S62"/>
  <c r="T62"/>
  <c r="P63"/>
  <c r="Q63"/>
  <c r="R63"/>
  <c r="S63"/>
  <c r="T63"/>
  <c r="P64"/>
  <c r="Q64"/>
  <c r="R64"/>
  <c r="S64"/>
  <c r="T64"/>
  <c r="P65"/>
  <c r="Q65"/>
  <c r="R65"/>
  <c r="S65"/>
  <c r="T65"/>
  <c r="P66"/>
  <c r="Q66"/>
  <c r="R66"/>
  <c r="S66"/>
  <c r="T66"/>
  <c r="P67"/>
  <c r="Q67"/>
  <c r="R67"/>
  <c r="S67"/>
  <c r="T67"/>
  <c r="P68"/>
  <c r="Q68"/>
  <c r="R68"/>
  <c r="S68"/>
  <c r="T68"/>
  <c r="P69"/>
  <c r="Q69"/>
  <c r="R69"/>
  <c r="S69"/>
  <c r="T69"/>
  <c r="P70"/>
  <c r="Q70"/>
  <c r="R70"/>
  <c r="S70"/>
  <c r="T70"/>
  <c r="P71"/>
  <c r="Q71"/>
  <c r="R71"/>
  <c r="S71"/>
  <c r="T71"/>
  <c r="P72"/>
  <c r="Q72"/>
  <c r="R72"/>
  <c r="S72"/>
  <c r="T72"/>
  <c r="P73"/>
  <c r="Q73"/>
  <c r="R73"/>
  <c r="S73"/>
  <c r="T73"/>
  <c r="P74"/>
  <c r="Q74"/>
  <c r="R74"/>
  <c r="S74"/>
  <c r="T74"/>
  <c r="P75"/>
  <c r="Q75"/>
  <c r="R75"/>
  <c r="S75"/>
  <c r="T75"/>
  <c r="P76"/>
  <c r="Q76"/>
  <c r="R76"/>
  <c r="S76"/>
  <c r="T76"/>
  <c r="P77"/>
  <c r="Q77"/>
  <c r="R77"/>
  <c r="S77"/>
  <c r="T77"/>
  <c r="P78"/>
  <c r="Q78"/>
  <c r="R78"/>
  <c r="S78"/>
  <c r="T78"/>
  <c r="P79"/>
  <c r="Q79"/>
  <c r="R79"/>
  <c r="S79"/>
  <c r="T79"/>
  <c r="P80"/>
  <c r="Q80"/>
  <c r="R80"/>
  <c r="S80"/>
  <c r="T80"/>
  <c r="P81"/>
  <c r="Q81"/>
  <c r="R81"/>
  <c r="S81"/>
  <c r="T81"/>
  <c r="P82"/>
  <c r="Q82"/>
  <c r="R82"/>
  <c r="S82"/>
  <c r="T82"/>
  <c r="P83"/>
  <c r="Q83"/>
  <c r="R83"/>
  <c r="S83"/>
  <c r="T83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P45"/>
  <c r="Q45"/>
  <c r="R45"/>
  <c r="S45"/>
  <c r="T45"/>
  <c r="U45"/>
  <c r="V60"/>
  <c r="W82"/>
  <c r="V82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L45"/>
  <c r="J45"/>
  <c r="K45"/>
  <c r="A30" i="2"/>
  <c r="D5" l="1"/>
  <c r="E5"/>
  <c r="J5"/>
  <c r="K5"/>
  <c r="D6"/>
  <c r="E6"/>
  <c r="J6"/>
  <c r="K6"/>
  <c r="F7"/>
  <c r="G7"/>
  <c r="H7"/>
  <c r="I7"/>
  <c r="F8"/>
  <c r="G8"/>
  <c r="H8"/>
  <c r="I8"/>
  <c r="D9"/>
  <c r="E9"/>
  <c r="J9"/>
  <c r="K9"/>
  <c r="D10"/>
  <c r="E10"/>
  <c r="J10"/>
  <c r="K10"/>
  <c r="F11"/>
  <c r="G11"/>
  <c r="H11"/>
  <c r="I11"/>
  <c r="D12"/>
  <c r="E12"/>
  <c r="J12"/>
  <c r="K12"/>
  <c r="F13"/>
  <c r="G13"/>
  <c r="H13"/>
  <c r="I13"/>
  <c r="D14"/>
  <c r="E14"/>
  <c r="J14"/>
  <c r="K14"/>
  <c r="F15"/>
  <c r="G15"/>
  <c r="H15"/>
  <c r="I15"/>
  <c r="F16"/>
  <c r="G16"/>
  <c r="H16"/>
  <c r="I16"/>
  <c r="D17"/>
  <c r="E17"/>
  <c r="J17"/>
  <c r="K17"/>
  <c r="F18"/>
  <c r="G18"/>
  <c r="H18"/>
  <c r="I18"/>
  <c r="D19"/>
  <c r="E19"/>
  <c r="J19"/>
  <c r="K19"/>
  <c r="F20"/>
  <c r="G20"/>
  <c r="H20"/>
  <c r="I20"/>
  <c r="D21"/>
  <c r="E21"/>
  <c r="J21"/>
  <c r="K21"/>
  <c r="F22"/>
  <c r="G22"/>
  <c r="H22"/>
  <c r="I22"/>
  <c r="D23"/>
  <c r="E23"/>
  <c r="J23"/>
  <c r="K23"/>
  <c r="D24"/>
  <c r="E24"/>
  <c r="J24"/>
  <c r="K24"/>
  <c r="F25"/>
  <c r="G25"/>
  <c r="H25"/>
  <c r="I25"/>
  <c r="F26"/>
  <c r="G26"/>
  <c r="H26"/>
  <c r="I26"/>
  <c r="D27"/>
  <c r="E27"/>
  <c r="J27"/>
  <c r="K27"/>
  <c r="F28"/>
  <c r="G28"/>
  <c r="H28"/>
  <c r="I28"/>
  <c r="D29"/>
  <c r="E29"/>
  <c r="J29"/>
  <c r="K29"/>
  <c r="D30"/>
  <c r="E30"/>
  <c r="J30"/>
  <c r="K30"/>
  <c r="F31"/>
  <c r="G31"/>
  <c r="H31"/>
  <c r="I31"/>
  <c r="D32"/>
  <c r="E32"/>
  <c r="J32"/>
  <c r="K32"/>
  <c r="F33"/>
  <c r="G33"/>
  <c r="H33"/>
  <c r="I33"/>
  <c r="D34"/>
  <c r="E34"/>
  <c r="J34"/>
  <c r="K34"/>
  <c r="F35"/>
  <c r="G35"/>
  <c r="H35"/>
  <c r="I35"/>
  <c r="F36"/>
  <c r="G36"/>
  <c r="H36"/>
  <c r="I36"/>
  <c r="D37"/>
  <c r="E37"/>
  <c r="J37"/>
  <c r="K37"/>
  <c r="D38"/>
  <c r="E38"/>
  <c r="J38"/>
  <c r="K38"/>
  <c r="F39"/>
  <c r="G39"/>
  <c r="H39"/>
  <c r="I39"/>
  <c r="D40"/>
  <c r="E40"/>
  <c r="J40"/>
  <c r="K40"/>
  <c r="F41"/>
  <c r="G41"/>
  <c r="H41"/>
  <c r="I41"/>
  <c r="D42"/>
  <c r="E42"/>
  <c r="J42"/>
  <c r="K42"/>
  <c r="F43"/>
  <c r="G43"/>
  <c r="H43"/>
  <c r="I43"/>
  <c r="D44"/>
  <c r="E44"/>
  <c r="J44"/>
  <c r="K44"/>
  <c r="F45"/>
  <c r="G45"/>
  <c r="H45"/>
  <c r="I45"/>
  <c r="D46"/>
  <c r="E46"/>
  <c r="J46"/>
  <c r="K46"/>
  <c r="F47"/>
  <c r="G47"/>
  <c r="H47"/>
  <c r="I47"/>
  <c r="F48"/>
  <c r="G48"/>
  <c r="H48"/>
  <c r="I48"/>
  <c r="D49"/>
  <c r="E49"/>
  <c r="J49"/>
  <c r="K49"/>
  <c r="D50"/>
  <c r="E50"/>
  <c r="J50"/>
  <c r="K50"/>
  <c r="F51"/>
  <c r="G51"/>
  <c r="H51"/>
  <c r="I51"/>
  <c r="D52"/>
  <c r="E52"/>
  <c r="J52"/>
  <c r="K52"/>
  <c r="F53"/>
  <c r="G53"/>
  <c r="H53"/>
  <c r="I53"/>
  <c r="D54"/>
  <c r="E54"/>
  <c r="J54"/>
  <c r="K54"/>
  <c r="F55"/>
  <c r="G55"/>
  <c r="H55"/>
  <c r="I55"/>
  <c r="F56"/>
  <c r="G56"/>
  <c r="H56"/>
  <c r="I56"/>
  <c r="D57"/>
  <c r="E57"/>
  <c r="J57"/>
  <c r="K57"/>
  <c r="D58"/>
  <c r="E58"/>
  <c r="J58"/>
  <c r="K58"/>
  <c r="F59"/>
  <c r="G59"/>
  <c r="H59"/>
  <c r="I59"/>
  <c r="F60"/>
  <c r="G60"/>
  <c r="H60"/>
  <c r="I60"/>
  <c r="D61"/>
  <c r="E61"/>
  <c r="J61"/>
  <c r="K61"/>
  <c r="D62"/>
  <c r="E62"/>
  <c r="J62"/>
  <c r="K62"/>
  <c r="F63"/>
  <c r="G63"/>
  <c r="H63"/>
  <c r="I63"/>
  <c r="F64"/>
  <c r="G64"/>
  <c r="H64"/>
  <c r="I64"/>
  <c r="D65"/>
  <c r="E65"/>
  <c r="J65"/>
  <c r="K65"/>
  <c r="F66"/>
  <c r="G66"/>
  <c r="H66"/>
  <c r="I66"/>
  <c r="D67"/>
  <c r="E67"/>
  <c r="J67"/>
  <c r="K67"/>
  <c r="F68"/>
  <c r="G68"/>
  <c r="H68"/>
  <c r="I68"/>
  <c r="D69"/>
  <c r="E69"/>
  <c r="J69"/>
  <c r="K69"/>
  <c r="D70"/>
  <c r="E70"/>
  <c r="J70"/>
  <c r="K70"/>
  <c r="F71"/>
  <c r="G71"/>
  <c r="H71"/>
  <c r="I71"/>
  <c r="D72"/>
  <c r="E72"/>
  <c r="J72"/>
  <c r="K72"/>
  <c r="F73"/>
  <c r="G73"/>
  <c r="H73"/>
  <c r="I73"/>
  <c r="F74"/>
  <c r="G74"/>
  <c r="H74"/>
  <c r="I74"/>
  <c r="D75"/>
  <c r="E75"/>
  <c r="J75"/>
  <c r="K75"/>
  <c r="D76"/>
  <c r="E76"/>
  <c r="J76"/>
  <c r="K76"/>
  <c r="F77"/>
  <c r="G77"/>
  <c r="H77"/>
  <c r="I77"/>
  <c r="D78"/>
  <c r="E78"/>
  <c r="J78"/>
  <c r="K78"/>
  <c r="F79"/>
  <c r="G79"/>
  <c r="H79"/>
  <c r="I79"/>
  <c r="D80"/>
  <c r="E80"/>
  <c r="J80"/>
  <c r="K80"/>
  <c r="D81"/>
  <c r="F81"/>
  <c r="G81"/>
  <c r="H81"/>
  <c r="I81"/>
  <c r="F82"/>
  <c r="G82"/>
  <c r="H82"/>
  <c r="I82"/>
  <c r="V46" i="1" l="1"/>
  <c r="W46"/>
  <c r="X46"/>
  <c r="V47"/>
  <c r="W47"/>
  <c r="X47"/>
  <c r="V48"/>
  <c r="W48"/>
  <c r="X48"/>
  <c r="V49"/>
  <c r="W49"/>
  <c r="X49"/>
  <c r="V50"/>
  <c r="W50"/>
  <c r="X50"/>
  <c r="V51"/>
  <c r="W51"/>
  <c r="X51"/>
  <c r="V52"/>
  <c r="W52"/>
  <c r="X52"/>
  <c r="V53"/>
  <c r="W53"/>
  <c r="X53"/>
  <c r="V54"/>
  <c r="W54"/>
  <c r="X54"/>
  <c r="V55"/>
  <c r="W55"/>
  <c r="X55"/>
  <c r="V56"/>
  <c r="W56"/>
  <c r="X56"/>
  <c r="V57"/>
  <c r="W57"/>
  <c r="X57"/>
  <c r="V58"/>
  <c r="W58"/>
  <c r="X58"/>
  <c r="V59"/>
  <c r="W59"/>
  <c r="X59"/>
  <c r="W60"/>
  <c r="X60"/>
  <c r="V61"/>
  <c r="W61"/>
  <c r="X61"/>
  <c r="V62"/>
  <c r="W62"/>
  <c r="X62"/>
  <c r="V63"/>
  <c r="W63"/>
  <c r="X63"/>
  <c r="V64"/>
  <c r="W64"/>
  <c r="X64"/>
  <c r="V65"/>
  <c r="W65"/>
  <c r="X65"/>
  <c r="V66"/>
  <c r="W66"/>
  <c r="X66"/>
  <c r="V67"/>
  <c r="W67"/>
  <c r="X67"/>
  <c r="V68"/>
  <c r="W68"/>
  <c r="X68"/>
  <c r="V69"/>
  <c r="W69"/>
  <c r="X69"/>
  <c r="V70"/>
  <c r="W70"/>
  <c r="X70"/>
  <c r="V71"/>
  <c r="W71"/>
  <c r="X71"/>
  <c r="V72"/>
  <c r="W72"/>
  <c r="X72"/>
  <c r="V73"/>
  <c r="W73"/>
  <c r="X73"/>
  <c r="V74"/>
  <c r="W74"/>
  <c r="X74"/>
  <c r="V75"/>
  <c r="W75"/>
  <c r="X75"/>
  <c r="V76"/>
  <c r="W76"/>
  <c r="X76"/>
  <c r="V77"/>
  <c r="W77"/>
  <c r="X77"/>
  <c r="V78"/>
  <c r="W78"/>
  <c r="X78"/>
  <c r="V79"/>
  <c r="W79"/>
  <c r="X79"/>
  <c r="V80"/>
  <c r="W80"/>
  <c r="X80"/>
  <c r="V81"/>
  <c r="W81"/>
  <c r="X81"/>
  <c r="X82"/>
  <c r="V83"/>
  <c r="W83"/>
  <c r="X83"/>
  <c r="F42" i="7"/>
  <c r="N46"/>
  <c r="O46"/>
  <c r="P46"/>
  <c r="N47"/>
  <c r="O47"/>
  <c r="P47"/>
  <c r="N48"/>
  <c r="O48"/>
  <c r="P48"/>
  <c r="N49"/>
  <c r="O49"/>
  <c r="P49"/>
  <c r="N50"/>
  <c r="O50"/>
  <c r="P50"/>
  <c r="N51"/>
  <c r="O51"/>
  <c r="P51"/>
  <c r="N52"/>
  <c r="O52"/>
  <c r="P52"/>
  <c r="N53"/>
  <c r="O53"/>
  <c r="P53"/>
  <c r="N54"/>
  <c r="O54"/>
  <c r="P54"/>
  <c r="N55"/>
  <c r="O55"/>
  <c r="P55"/>
  <c r="N56"/>
  <c r="O56"/>
  <c r="P56"/>
  <c r="N57"/>
  <c r="O57"/>
  <c r="P57"/>
  <c r="O58"/>
  <c r="P58"/>
  <c r="N59"/>
  <c r="O59"/>
  <c r="P59"/>
  <c r="N60"/>
  <c r="O60"/>
  <c r="P60"/>
  <c r="N61"/>
  <c r="O61"/>
  <c r="P61"/>
  <c r="N62"/>
  <c r="O62"/>
  <c r="P62"/>
  <c r="N63"/>
  <c r="O63"/>
  <c r="P63"/>
  <c r="N64"/>
  <c r="O64"/>
  <c r="P64"/>
  <c r="N65"/>
  <c r="O65"/>
  <c r="P65"/>
  <c r="N66"/>
  <c r="O66"/>
  <c r="P66"/>
  <c r="N67"/>
  <c r="O67"/>
  <c r="P67"/>
  <c r="N68"/>
  <c r="O68"/>
  <c r="P68"/>
  <c r="N69"/>
  <c r="O69"/>
  <c r="P69"/>
  <c r="N70"/>
  <c r="O70"/>
  <c r="P70"/>
  <c r="N71"/>
  <c r="O71"/>
  <c r="P71"/>
  <c r="N72"/>
  <c r="O72"/>
  <c r="P72"/>
  <c r="N73"/>
  <c r="O73"/>
  <c r="P73"/>
  <c r="N74"/>
  <c r="O74"/>
  <c r="P74"/>
  <c r="N75"/>
  <c r="O75"/>
  <c r="P75"/>
  <c r="N76"/>
  <c r="O76"/>
  <c r="P76"/>
  <c r="N77"/>
  <c r="O77"/>
  <c r="P77"/>
  <c r="N78"/>
  <c r="O78"/>
  <c r="P78"/>
  <c r="N79"/>
  <c r="O79"/>
  <c r="P79"/>
  <c r="N80"/>
  <c r="O80"/>
  <c r="P80"/>
  <c r="N81"/>
  <c r="O81"/>
  <c r="P81"/>
  <c r="N82"/>
  <c r="O82"/>
  <c r="P82"/>
  <c r="N83"/>
  <c r="O83"/>
  <c r="P83"/>
  <c r="Q68" i="6"/>
  <c r="M49" i="5"/>
  <c r="N49"/>
  <c r="O49"/>
  <c r="M50"/>
  <c r="N50"/>
  <c r="O50"/>
  <c r="M51"/>
  <c r="N51"/>
  <c r="O51"/>
  <c r="M52"/>
  <c r="N52"/>
  <c r="O52"/>
  <c r="N53"/>
  <c r="O53"/>
  <c r="M54"/>
  <c r="N54"/>
  <c r="O54"/>
  <c r="M55"/>
  <c r="N55"/>
  <c r="O55"/>
  <c r="M56"/>
  <c r="N56"/>
  <c r="O56"/>
  <c r="M57"/>
  <c r="N57"/>
  <c r="O57"/>
  <c r="M58"/>
  <c r="N58"/>
  <c r="O58"/>
  <c r="M59"/>
  <c r="N59"/>
  <c r="O59"/>
  <c r="M60"/>
  <c r="N60"/>
  <c r="O60"/>
  <c r="M61"/>
  <c r="N61"/>
  <c r="O61"/>
  <c r="M62"/>
  <c r="N62"/>
  <c r="O62"/>
  <c r="M63"/>
  <c r="N63"/>
  <c r="O63"/>
  <c r="M64"/>
  <c r="N64"/>
  <c r="O64"/>
  <c r="M65"/>
  <c r="N65"/>
  <c r="O65"/>
  <c r="M66"/>
  <c r="N66"/>
  <c r="O66"/>
  <c r="M67"/>
  <c r="N67"/>
  <c r="O67"/>
  <c r="M68"/>
  <c r="N68"/>
  <c r="O68"/>
  <c r="M69"/>
  <c r="N69"/>
  <c r="O69"/>
  <c r="N70"/>
  <c r="O70"/>
  <c r="M71"/>
  <c r="N71"/>
  <c r="O71"/>
  <c r="N72"/>
  <c r="O72"/>
  <c r="M73"/>
  <c r="N73"/>
  <c r="O73"/>
  <c r="M74"/>
  <c r="N74"/>
  <c r="O74"/>
  <c r="N75"/>
  <c r="O75"/>
  <c r="M76"/>
  <c r="N76"/>
  <c r="O76"/>
  <c r="M77"/>
  <c r="N77"/>
  <c r="O77"/>
  <c r="M78"/>
  <c r="N78"/>
  <c r="O78"/>
  <c r="M79"/>
  <c r="N79"/>
  <c r="O79"/>
  <c r="N80"/>
  <c r="O80"/>
  <c r="M81"/>
  <c r="N81"/>
  <c r="O81"/>
  <c r="N82"/>
  <c r="O82"/>
  <c r="N83"/>
  <c r="O83"/>
  <c r="M46"/>
  <c r="N46"/>
  <c r="O46"/>
  <c r="M47"/>
  <c r="N47"/>
  <c r="O47"/>
  <c r="M48"/>
  <c r="N48"/>
  <c r="O48"/>
  <c r="M42"/>
  <c r="F42"/>
  <c r="Q42" i="6"/>
  <c r="F42"/>
  <c r="N42" i="7"/>
  <c r="V42" i="1"/>
  <c r="F42"/>
  <c r="C85" i="2" l="1"/>
  <c r="C86"/>
  <c r="I4" l="1"/>
  <c r="G4"/>
  <c r="H4"/>
  <c r="F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1" s="1"/>
  <c r="A32" s="1"/>
  <c r="A33" s="1"/>
  <c r="A34" s="1"/>
  <c r="A35" s="1"/>
  <c r="A36" s="1"/>
  <c r="A37" s="1"/>
  <c r="L83" i="7"/>
  <c r="K83"/>
  <c r="J83"/>
  <c r="I83"/>
  <c r="H83"/>
  <c r="G83"/>
  <c r="L82"/>
  <c r="K82"/>
  <c r="J82"/>
  <c r="I82"/>
  <c r="H82"/>
  <c r="G82"/>
  <c r="L81"/>
  <c r="K81"/>
  <c r="J81"/>
  <c r="I81"/>
  <c r="H81"/>
  <c r="G81"/>
  <c r="L80"/>
  <c r="K80"/>
  <c r="J80"/>
  <c r="I80"/>
  <c r="H80"/>
  <c r="G80"/>
  <c r="L79"/>
  <c r="K79"/>
  <c r="J79"/>
  <c r="I79"/>
  <c r="H79"/>
  <c r="G79"/>
  <c r="L78"/>
  <c r="K78"/>
  <c r="J78"/>
  <c r="I78"/>
  <c r="H78"/>
  <c r="G78"/>
  <c r="L77"/>
  <c r="K77"/>
  <c r="J77"/>
  <c r="I77"/>
  <c r="H77"/>
  <c r="G77"/>
  <c r="L76"/>
  <c r="K76"/>
  <c r="J76"/>
  <c r="I76"/>
  <c r="H76"/>
  <c r="G76"/>
  <c r="L75"/>
  <c r="K75"/>
  <c r="J75"/>
  <c r="I75"/>
  <c r="H75"/>
  <c r="G75"/>
  <c r="L74"/>
  <c r="K74"/>
  <c r="J74"/>
  <c r="I74"/>
  <c r="H74"/>
  <c r="G74"/>
  <c r="L73"/>
  <c r="K73"/>
  <c r="J73"/>
  <c r="I73"/>
  <c r="H73"/>
  <c r="G73"/>
  <c r="L72"/>
  <c r="K72"/>
  <c r="J72"/>
  <c r="I72"/>
  <c r="H72"/>
  <c r="G72"/>
  <c r="L71"/>
  <c r="K71"/>
  <c r="J71"/>
  <c r="I71"/>
  <c r="H71"/>
  <c r="G71"/>
  <c r="L70"/>
  <c r="K70"/>
  <c r="J70"/>
  <c r="I70"/>
  <c r="H70"/>
  <c r="G70"/>
  <c r="L69"/>
  <c r="K69"/>
  <c r="J69"/>
  <c r="I69"/>
  <c r="H69"/>
  <c r="G69"/>
  <c r="L68"/>
  <c r="K68"/>
  <c r="J68"/>
  <c r="I68"/>
  <c r="H68"/>
  <c r="G68"/>
  <c r="L67"/>
  <c r="K67"/>
  <c r="J67"/>
  <c r="I67"/>
  <c r="H67"/>
  <c r="G67"/>
  <c r="L66"/>
  <c r="K66"/>
  <c r="J66"/>
  <c r="I66"/>
  <c r="H66"/>
  <c r="G66"/>
  <c r="L65"/>
  <c r="K65"/>
  <c r="J65"/>
  <c r="I65"/>
  <c r="H65"/>
  <c r="G65"/>
  <c r="L64"/>
  <c r="K64"/>
  <c r="J64"/>
  <c r="I64"/>
  <c r="H64"/>
  <c r="G64"/>
  <c r="L63"/>
  <c r="K63"/>
  <c r="J63"/>
  <c r="I63"/>
  <c r="H63"/>
  <c r="G63"/>
  <c r="L62"/>
  <c r="K62"/>
  <c r="J62"/>
  <c r="I62"/>
  <c r="H62"/>
  <c r="G62"/>
  <c r="L61"/>
  <c r="K61"/>
  <c r="J61"/>
  <c r="I61"/>
  <c r="H61"/>
  <c r="G61"/>
  <c r="L60"/>
  <c r="K60"/>
  <c r="J60"/>
  <c r="I60"/>
  <c r="H60"/>
  <c r="G60"/>
  <c r="L59"/>
  <c r="K59"/>
  <c r="J59"/>
  <c r="I59"/>
  <c r="H59"/>
  <c r="G59"/>
  <c r="L58"/>
  <c r="K58"/>
  <c r="J58"/>
  <c r="I58"/>
  <c r="H58"/>
  <c r="G58"/>
  <c r="L57"/>
  <c r="K57"/>
  <c r="J57"/>
  <c r="I57"/>
  <c r="H57"/>
  <c r="G57"/>
  <c r="L56"/>
  <c r="K56"/>
  <c r="J56"/>
  <c r="I56"/>
  <c r="H56"/>
  <c r="G56"/>
  <c r="L55"/>
  <c r="K55"/>
  <c r="J55"/>
  <c r="I55"/>
  <c r="H55"/>
  <c r="G55"/>
  <c r="L54"/>
  <c r="K54"/>
  <c r="J54"/>
  <c r="I54"/>
  <c r="H54"/>
  <c r="G54"/>
  <c r="L53"/>
  <c r="K53"/>
  <c r="J53"/>
  <c r="I53"/>
  <c r="H53"/>
  <c r="G53"/>
  <c r="L52"/>
  <c r="K52"/>
  <c r="J52"/>
  <c r="I52"/>
  <c r="H52"/>
  <c r="G52"/>
  <c r="L51"/>
  <c r="K51"/>
  <c r="J51"/>
  <c r="I51"/>
  <c r="H51"/>
  <c r="G51"/>
  <c r="L50"/>
  <c r="K50"/>
  <c r="J50"/>
  <c r="I50"/>
  <c r="H50"/>
  <c r="G50"/>
  <c r="L49"/>
  <c r="K49"/>
  <c r="J49"/>
  <c r="I49"/>
  <c r="H49"/>
  <c r="G49"/>
  <c r="L48"/>
  <c r="K48"/>
  <c r="J48"/>
  <c r="I48"/>
  <c r="H48"/>
  <c r="G48"/>
  <c r="L47"/>
  <c r="K47"/>
  <c r="J47"/>
  <c r="I47"/>
  <c r="H47"/>
  <c r="G47"/>
  <c r="L46"/>
  <c r="K46"/>
  <c r="J46"/>
  <c r="I46"/>
  <c r="H46"/>
  <c r="G46"/>
  <c r="F46"/>
  <c r="A46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P45"/>
  <c r="O45"/>
  <c r="N45"/>
  <c r="L45"/>
  <c r="K45"/>
  <c r="J45"/>
  <c r="I45"/>
  <c r="H45"/>
  <c r="G45"/>
  <c r="F45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S83" i="6"/>
  <c r="R83"/>
  <c r="Q83"/>
  <c r="K83"/>
  <c r="J83"/>
  <c r="I83"/>
  <c r="H83"/>
  <c r="G83"/>
  <c r="S82"/>
  <c r="R82"/>
  <c r="Q82"/>
  <c r="K82"/>
  <c r="J82"/>
  <c r="I82"/>
  <c r="H82"/>
  <c r="G82"/>
  <c r="S81"/>
  <c r="R81"/>
  <c r="K81"/>
  <c r="J81"/>
  <c r="I81"/>
  <c r="H81"/>
  <c r="G81"/>
  <c r="S80"/>
  <c r="R80"/>
  <c r="Q80"/>
  <c r="K80"/>
  <c r="J80"/>
  <c r="I80"/>
  <c r="H80"/>
  <c r="G80"/>
  <c r="S79"/>
  <c r="R79"/>
  <c r="Q79"/>
  <c r="K79"/>
  <c r="J79"/>
  <c r="I79"/>
  <c r="H79"/>
  <c r="G79"/>
  <c r="S78"/>
  <c r="R78"/>
  <c r="K78"/>
  <c r="J78"/>
  <c r="I78"/>
  <c r="H78"/>
  <c r="G78"/>
  <c r="S77"/>
  <c r="R77"/>
  <c r="Q77"/>
  <c r="K77"/>
  <c r="J77"/>
  <c r="I77"/>
  <c r="H77"/>
  <c r="G77"/>
  <c r="S76"/>
  <c r="R76"/>
  <c r="Q76"/>
  <c r="K76"/>
  <c r="J76"/>
  <c r="I76"/>
  <c r="H76"/>
  <c r="G76"/>
  <c r="S75"/>
  <c r="R75"/>
  <c r="Q75"/>
  <c r="K75"/>
  <c r="J75"/>
  <c r="I75"/>
  <c r="H75"/>
  <c r="G75"/>
  <c r="S74"/>
  <c r="R74"/>
  <c r="Q74"/>
  <c r="K74"/>
  <c r="J74"/>
  <c r="I74"/>
  <c r="H74"/>
  <c r="G74"/>
  <c r="S73"/>
  <c r="R73"/>
  <c r="Q73"/>
  <c r="K73"/>
  <c r="J73"/>
  <c r="I73"/>
  <c r="H73"/>
  <c r="G73"/>
  <c r="S72"/>
  <c r="R72"/>
  <c r="Q72"/>
  <c r="K72"/>
  <c r="J72"/>
  <c r="I72"/>
  <c r="H72"/>
  <c r="G72"/>
  <c r="S71"/>
  <c r="R71"/>
  <c r="Q71"/>
  <c r="K71"/>
  <c r="J71"/>
  <c r="I71"/>
  <c r="H71"/>
  <c r="G71"/>
  <c r="S70"/>
  <c r="R70"/>
  <c r="Q70"/>
  <c r="K70"/>
  <c r="J70"/>
  <c r="I70"/>
  <c r="H70"/>
  <c r="G70"/>
  <c r="S69"/>
  <c r="R69"/>
  <c r="Q69"/>
  <c r="K69"/>
  <c r="J69"/>
  <c r="I69"/>
  <c r="H69"/>
  <c r="G69"/>
  <c r="S68"/>
  <c r="R68"/>
  <c r="K68"/>
  <c r="J68"/>
  <c r="I68"/>
  <c r="H68"/>
  <c r="G68"/>
  <c r="S67"/>
  <c r="R67"/>
  <c r="Q67"/>
  <c r="K67"/>
  <c r="J67"/>
  <c r="I67"/>
  <c r="H67"/>
  <c r="G67"/>
  <c r="S66"/>
  <c r="R66"/>
  <c r="Q66"/>
  <c r="K66"/>
  <c r="J66"/>
  <c r="I66"/>
  <c r="H66"/>
  <c r="G66"/>
  <c r="S65"/>
  <c r="R65"/>
  <c r="Q65"/>
  <c r="K65"/>
  <c r="J65"/>
  <c r="I65"/>
  <c r="H65"/>
  <c r="G65"/>
  <c r="S64"/>
  <c r="R64"/>
  <c r="Q64"/>
  <c r="K64"/>
  <c r="J64"/>
  <c r="I64"/>
  <c r="H64"/>
  <c r="G64"/>
  <c r="S63"/>
  <c r="R63"/>
  <c r="Q63"/>
  <c r="K63"/>
  <c r="J63"/>
  <c r="I63"/>
  <c r="H63"/>
  <c r="G63"/>
  <c r="S62"/>
  <c r="R62"/>
  <c r="K62"/>
  <c r="J62"/>
  <c r="I62"/>
  <c r="H62"/>
  <c r="G62"/>
  <c r="S61"/>
  <c r="K61"/>
  <c r="J61"/>
  <c r="I61"/>
  <c r="H61"/>
  <c r="G61"/>
  <c r="S60"/>
  <c r="R60"/>
  <c r="K60"/>
  <c r="J60"/>
  <c r="I60"/>
  <c r="H60"/>
  <c r="G60"/>
  <c r="S59"/>
  <c r="R59"/>
  <c r="Q59"/>
  <c r="K59"/>
  <c r="J59"/>
  <c r="I59"/>
  <c r="H59"/>
  <c r="G59"/>
  <c r="S58"/>
  <c r="R58"/>
  <c r="Q58"/>
  <c r="K58"/>
  <c r="J58"/>
  <c r="I58"/>
  <c r="H58"/>
  <c r="G58"/>
  <c r="S57"/>
  <c r="R57"/>
  <c r="Q57"/>
  <c r="K57"/>
  <c r="J57"/>
  <c r="I57"/>
  <c r="H57"/>
  <c r="G57"/>
  <c r="S56"/>
  <c r="R56"/>
  <c r="Q56"/>
  <c r="K56"/>
  <c r="J56"/>
  <c r="I56"/>
  <c r="H56"/>
  <c r="G56"/>
  <c r="S55"/>
  <c r="R55"/>
  <c r="Q55"/>
  <c r="K55"/>
  <c r="J55"/>
  <c r="I55"/>
  <c r="H55"/>
  <c r="G55"/>
  <c r="S54"/>
  <c r="R54"/>
  <c r="K54"/>
  <c r="J54"/>
  <c r="I54"/>
  <c r="H54"/>
  <c r="G54"/>
  <c r="S53"/>
  <c r="R53"/>
  <c r="Q53"/>
  <c r="K53"/>
  <c r="J53"/>
  <c r="I53"/>
  <c r="H53"/>
  <c r="G53"/>
  <c r="S52"/>
  <c r="R52"/>
  <c r="Q52"/>
  <c r="K52"/>
  <c r="J52"/>
  <c r="I52"/>
  <c r="H52"/>
  <c r="G52"/>
  <c r="S51"/>
  <c r="R51"/>
  <c r="Q51"/>
  <c r="K51"/>
  <c r="J51"/>
  <c r="I51"/>
  <c r="H51"/>
  <c r="G51"/>
  <c r="S50"/>
  <c r="R50"/>
  <c r="Q50"/>
  <c r="K50"/>
  <c r="J50"/>
  <c r="I50"/>
  <c r="H50"/>
  <c r="G50"/>
  <c r="S49"/>
  <c r="R49"/>
  <c r="Q49"/>
  <c r="K49"/>
  <c r="J49"/>
  <c r="I49"/>
  <c r="H49"/>
  <c r="G49"/>
  <c r="S48"/>
  <c r="R48"/>
  <c r="Q48"/>
  <c r="K48"/>
  <c r="J48"/>
  <c r="I48"/>
  <c r="H48"/>
  <c r="G48"/>
  <c r="S47"/>
  <c r="R47"/>
  <c r="Q47"/>
  <c r="K47"/>
  <c r="J47"/>
  <c r="I47"/>
  <c r="H47"/>
  <c r="G47"/>
  <c r="S46"/>
  <c r="R46"/>
  <c r="Q46"/>
  <c r="K46"/>
  <c r="J46"/>
  <c r="I46"/>
  <c r="H46"/>
  <c r="G46"/>
  <c r="F46"/>
  <c r="A46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S45"/>
  <c r="R45"/>
  <c r="Q45"/>
  <c r="L45"/>
  <c r="K45"/>
  <c r="J45"/>
  <c r="I45"/>
  <c r="H45"/>
  <c r="G45"/>
  <c r="F45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L83" i="5"/>
  <c r="K83"/>
  <c r="J83"/>
  <c r="I83"/>
  <c r="H83"/>
  <c r="G83"/>
  <c r="L82"/>
  <c r="K82"/>
  <c r="J82"/>
  <c r="I82"/>
  <c r="H82"/>
  <c r="G82"/>
  <c r="L81"/>
  <c r="K81"/>
  <c r="J81"/>
  <c r="I81"/>
  <c r="H81"/>
  <c r="G81"/>
  <c r="L80"/>
  <c r="K80"/>
  <c r="J80"/>
  <c r="I80"/>
  <c r="H80"/>
  <c r="G80"/>
  <c r="L79"/>
  <c r="K79"/>
  <c r="J79"/>
  <c r="I79"/>
  <c r="H79"/>
  <c r="L78"/>
  <c r="K78"/>
  <c r="J78"/>
  <c r="I78"/>
  <c r="H78"/>
  <c r="G78"/>
  <c r="L77"/>
  <c r="K77"/>
  <c r="J77"/>
  <c r="I77"/>
  <c r="H77"/>
  <c r="G77"/>
  <c r="L76"/>
  <c r="K76"/>
  <c r="J76"/>
  <c r="I76"/>
  <c r="H76"/>
  <c r="G76"/>
  <c r="L75"/>
  <c r="K75"/>
  <c r="J75"/>
  <c r="I75"/>
  <c r="H75"/>
  <c r="G75"/>
  <c r="L74"/>
  <c r="K74"/>
  <c r="J74"/>
  <c r="I74"/>
  <c r="H74"/>
  <c r="G74"/>
  <c r="L73"/>
  <c r="K73"/>
  <c r="J73"/>
  <c r="I73"/>
  <c r="H73"/>
  <c r="G73"/>
  <c r="L72"/>
  <c r="K72"/>
  <c r="J72"/>
  <c r="I72"/>
  <c r="H72"/>
  <c r="L71"/>
  <c r="K71"/>
  <c r="J71"/>
  <c r="I71"/>
  <c r="H71"/>
  <c r="G71"/>
  <c r="L70"/>
  <c r="K70"/>
  <c r="J70"/>
  <c r="I70"/>
  <c r="H70"/>
  <c r="G70"/>
  <c r="L69"/>
  <c r="K69"/>
  <c r="J69"/>
  <c r="I69"/>
  <c r="H69"/>
  <c r="G69"/>
  <c r="L68"/>
  <c r="K68"/>
  <c r="J68"/>
  <c r="I68"/>
  <c r="H68"/>
  <c r="G68"/>
  <c r="L67"/>
  <c r="K67"/>
  <c r="J67"/>
  <c r="I67"/>
  <c r="H67"/>
  <c r="G67"/>
  <c r="L66"/>
  <c r="K66"/>
  <c r="J66"/>
  <c r="I66"/>
  <c r="H66"/>
  <c r="G66"/>
  <c r="L65"/>
  <c r="K65"/>
  <c r="J65"/>
  <c r="I65"/>
  <c r="H65"/>
  <c r="G65"/>
  <c r="L64"/>
  <c r="K64"/>
  <c r="J64"/>
  <c r="I64"/>
  <c r="H64"/>
  <c r="G64"/>
  <c r="L63"/>
  <c r="K63"/>
  <c r="J63"/>
  <c r="I63"/>
  <c r="H63"/>
  <c r="G63"/>
  <c r="L62"/>
  <c r="K62"/>
  <c r="J62"/>
  <c r="I62"/>
  <c r="H62"/>
  <c r="G62"/>
  <c r="L61"/>
  <c r="K61"/>
  <c r="J61"/>
  <c r="I61"/>
  <c r="H61"/>
  <c r="G61"/>
  <c r="L60"/>
  <c r="K60"/>
  <c r="J60"/>
  <c r="I60"/>
  <c r="H60"/>
  <c r="G60"/>
  <c r="L59"/>
  <c r="K59"/>
  <c r="J59"/>
  <c r="I59"/>
  <c r="H59"/>
  <c r="G59"/>
  <c r="L58"/>
  <c r="K58"/>
  <c r="J58"/>
  <c r="I58"/>
  <c r="H58"/>
  <c r="G58"/>
  <c r="L57"/>
  <c r="K57"/>
  <c r="J57"/>
  <c r="I57"/>
  <c r="H57"/>
  <c r="G57"/>
  <c r="L56"/>
  <c r="K56"/>
  <c r="J56"/>
  <c r="I56"/>
  <c r="H56"/>
  <c r="G56"/>
  <c r="L55"/>
  <c r="K55"/>
  <c r="J55"/>
  <c r="I55"/>
  <c r="H55"/>
  <c r="G55"/>
  <c r="L54"/>
  <c r="K54"/>
  <c r="J54"/>
  <c r="I54"/>
  <c r="H54"/>
  <c r="G54"/>
  <c r="L53"/>
  <c r="K53"/>
  <c r="J53"/>
  <c r="I53"/>
  <c r="H53"/>
  <c r="G53"/>
  <c r="L52"/>
  <c r="K52"/>
  <c r="J52"/>
  <c r="I52"/>
  <c r="H52"/>
  <c r="G52"/>
  <c r="L51"/>
  <c r="K51"/>
  <c r="J51"/>
  <c r="I51"/>
  <c r="H51"/>
  <c r="G51"/>
  <c r="L50"/>
  <c r="K50"/>
  <c r="J50"/>
  <c r="I50"/>
  <c r="H50"/>
  <c r="G50"/>
  <c r="L49"/>
  <c r="K49"/>
  <c r="J49"/>
  <c r="I49"/>
  <c r="H49"/>
  <c r="G49"/>
  <c r="L48"/>
  <c r="K48"/>
  <c r="J48"/>
  <c r="I48"/>
  <c r="H48"/>
  <c r="G48"/>
  <c r="L47"/>
  <c r="K47"/>
  <c r="J47"/>
  <c r="I47"/>
  <c r="H47"/>
  <c r="G47"/>
  <c r="L46"/>
  <c r="K46"/>
  <c r="J46"/>
  <c r="I46"/>
  <c r="H46"/>
  <c r="G46"/>
  <c r="F46"/>
  <c r="A46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O45"/>
  <c r="N45"/>
  <c r="M45"/>
  <c r="L45"/>
  <c r="K45"/>
  <c r="J45"/>
  <c r="I45"/>
  <c r="H45"/>
  <c r="G45"/>
  <c r="F45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F46" i="1"/>
  <c r="G46"/>
  <c r="H46"/>
  <c r="I46"/>
  <c r="M46"/>
  <c r="N46"/>
  <c r="O46"/>
  <c r="F47"/>
  <c r="G47"/>
  <c r="H47"/>
  <c r="I47"/>
  <c r="M47"/>
  <c r="N47"/>
  <c r="O47"/>
  <c r="F48"/>
  <c r="G48"/>
  <c r="H48"/>
  <c r="I48"/>
  <c r="M48"/>
  <c r="N48"/>
  <c r="O48"/>
  <c r="F49"/>
  <c r="G49"/>
  <c r="H49"/>
  <c r="I49"/>
  <c r="M49"/>
  <c r="N49"/>
  <c r="O49"/>
  <c r="F50"/>
  <c r="G50"/>
  <c r="H50"/>
  <c r="I50"/>
  <c r="M50"/>
  <c r="N50"/>
  <c r="O50"/>
  <c r="F51"/>
  <c r="G51"/>
  <c r="H51"/>
  <c r="I51"/>
  <c r="M51"/>
  <c r="N51"/>
  <c r="O51"/>
  <c r="F52"/>
  <c r="G52"/>
  <c r="H52"/>
  <c r="I52"/>
  <c r="M52"/>
  <c r="N52"/>
  <c r="O52"/>
  <c r="F53"/>
  <c r="G53"/>
  <c r="H53"/>
  <c r="I53"/>
  <c r="M53"/>
  <c r="N53"/>
  <c r="O53"/>
  <c r="F54"/>
  <c r="G54"/>
  <c r="H54"/>
  <c r="I54"/>
  <c r="M54"/>
  <c r="N54"/>
  <c r="O54"/>
  <c r="F55"/>
  <c r="G55"/>
  <c r="H55"/>
  <c r="I55"/>
  <c r="M55"/>
  <c r="N55"/>
  <c r="O55"/>
  <c r="F56"/>
  <c r="G56"/>
  <c r="H56"/>
  <c r="I56"/>
  <c r="M56"/>
  <c r="N56"/>
  <c r="O56"/>
  <c r="F57"/>
  <c r="G57"/>
  <c r="H57"/>
  <c r="I57"/>
  <c r="M57"/>
  <c r="N57"/>
  <c r="O57"/>
  <c r="F58"/>
  <c r="G58"/>
  <c r="H58"/>
  <c r="I58"/>
  <c r="M58"/>
  <c r="N58"/>
  <c r="O58"/>
  <c r="F59"/>
  <c r="G59"/>
  <c r="H59"/>
  <c r="I59"/>
  <c r="M59"/>
  <c r="N59"/>
  <c r="O59"/>
  <c r="F60"/>
  <c r="G60"/>
  <c r="H60"/>
  <c r="I60"/>
  <c r="M60"/>
  <c r="N60"/>
  <c r="O60"/>
  <c r="F61"/>
  <c r="G61"/>
  <c r="H61"/>
  <c r="I61"/>
  <c r="M61"/>
  <c r="N61"/>
  <c r="O61"/>
  <c r="F62"/>
  <c r="G62"/>
  <c r="H62"/>
  <c r="I62"/>
  <c r="M62"/>
  <c r="N62"/>
  <c r="O62"/>
  <c r="F63"/>
  <c r="G63"/>
  <c r="H63"/>
  <c r="I63"/>
  <c r="M63"/>
  <c r="N63"/>
  <c r="O63"/>
  <c r="F64"/>
  <c r="G64"/>
  <c r="H64"/>
  <c r="I64"/>
  <c r="M64"/>
  <c r="N64"/>
  <c r="O64"/>
  <c r="F65"/>
  <c r="G65"/>
  <c r="H65"/>
  <c r="I65"/>
  <c r="M65"/>
  <c r="N65"/>
  <c r="O65"/>
  <c r="F66"/>
  <c r="G66"/>
  <c r="H66"/>
  <c r="I66"/>
  <c r="M66"/>
  <c r="N66"/>
  <c r="O66"/>
  <c r="F67"/>
  <c r="G67"/>
  <c r="H67"/>
  <c r="I67"/>
  <c r="M67"/>
  <c r="N67"/>
  <c r="O67"/>
  <c r="F68"/>
  <c r="G68"/>
  <c r="H68"/>
  <c r="I68"/>
  <c r="M68"/>
  <c r="N68"/>
  <c r="O68"/>
  <c r="F69"/>
  <c r="G69"/>
  <c r="H69"/>
  <c r="I69"/>
  <c r="M69"/>
  <c r="N69"/>
  <c r="O69"/>
  <c r="F70"/>
  <c r="G70"/>
  <c r="H70"/>
  <c r="I70"/>
  <c r="M70"/>
  <c r="N70"/>
  <c r="O70"/>
  <c r="F71"/>
  <c r="G71"/>
  <c r="H71"/>
  <c r="I71"/>
  <c r="M71"/>
  <c r="N71"/>
  <c r="O71"/>
  <c r="F72"/>
  <c r="G72"/>
  <c r="H72"/>
  <c r="I72"/>
  <c r="M72"/>
  <c r="N72"/>
  <c r="O72"/>
  <c r="F73"/>
  <c r="G73"/>
  <c r="H73"/>
  <c r="I73"/>
  <c r="M73"/>
  <c r="N73"/>
  <c r="O73"/>
  <c r="F74"/>
  <c r="G74"/>
  <c r="H74"/>
  <c r="I74"/>
  <c r="M74"/>
  <c r="N74"/>
  <c r="O74"/>
  <c r="F75"/>
  <c r="G75"/>
  <c r="H75"/>
  <c r="I75"/>
  <c r="M75"/>
  <c r="N75"/>
  <c r="O75"/>
  <c r="F76"/>
  <c r="G76"/>
  <c r="H76"/>
  <c r="I76"/>
  <c r="M76"/>
  <c r="N76"/>
  <c r="O76"/>
  <c r="F77"/>
  <c r="G77"/>
  <c r="H77"/>
  <c r="I77"/>
  <c r="M77"/>
  <c r="N77"/>
  <c r="O77"/>
  <c r="F78"/>
  <c r="G78"/>
  <c r="H78"/>
  <c r="I78"/>
  <c r="M78"/>
  <c r="N78"/>
  <c r="O78"/>
  <c r="F79"/>
  <c r="G79"/>
  <c r="H79"/>
  <c r="I79"/>
  <c r="M79"/>
  <c r="N79"/>
  <c r="O79"/>
  <c r="F80"/>
  <c r="G80"/>
  <c r="H80"/>
  <c r="I80"/>
  <c r="M80"/>
  <c r="N80"/>
  <c r="O80"/>
  <c r="F81"/>
  <c r="G81"/>
  <c r="H81"/>
  <c r="I81"/>
  <c r="M81"/>
  <c r="N81"/>
  <c r="O81"/>
  <c r="F82"/>
  <c r="G82"/>
  <c r="H82"/>
  <c r="I82"/>
  <c r="M82"/>
  <c r="N82"/>
  <c r="O82"/>
  <c r="F83"/>
  <c r="G83"/>
  <c r="H83"/>
  <c r="I83"/>
  <c r="M83"/>
  <c r="N83"/>
  <c r="O83"/>
  <c r="G45"/>
  <c r="H45"/>
  <c r="I45"/>
  <c r="M45"/>
  <c r="N45"/>
  <c r="O45"/>
  <c r="V45"/>
  <c r="W45"/>
  <c r="X45"/>
  <c r="F45"/>
  <c r="A46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M31" i="4"/>
  <c r="L31"/>
  <c r="M30"/>
  <c r="P30" s="1"/>
  <c r="L30"/>
  <c r="M29"/>
  <c r="L29"/>
  <c r="M28"/>
  <c r="L28"/>
  <c r="M27"/>
  <c r="L27"/>
  <c r="M26"/>
  <c r="L26"/>
  <c r="M25"/>
  <c r="L25"/>
  <c r="O24" s="1"/>
  <c r="M24"/>
  <c r="L24"/>
  <c r="M23"/>
  <c r="L23"/>
  <c r="M22"/>
  <c r="L22"/>
  <c r="M21"/>
  <c r="L21"/>
  <c r="M20"/>
  <c r="L20"/>
  <c r="M19"/>
  <c r="L19"/>
  <c r="M18"/>
  <c r="L18"/>
  <c r="M17"/>
  <c r="L17"/>
  <c r="M16"/>
  <c r="L16"/>
  <c r="M15"/>
  <c r="L15"/>
  <c r="M14"/>
  <c r="P14" s="1"/>
  <c r="L14"/>
  <c r="M13"/>
  <c r="L13"/>
  <c r="M12"/>
  <c r="P12" s="1"/>
  <c r="L12"/>
  <c r="M11"/>
  <c r="L11"/>
  <c r="M10"/>
  <c r="L10"/>
  <c r="M9"/>
  <c r="L9"/>
  <c r="M8"/>
  <c r="P8" s="1"/>
  <c r="L8"/>
  <c r="M7"/>
  <c r="L7"/>
  <c r="P6"/>
  <c r="M6"/>
  <c r="L6"/>
  <c r="M5"/>
  <c r="L5"/>
  <c r="M4"/>
  <c r="L4"/>
  <c r="P4" l="1"/>
  <c r="O10"/>
  <c r="O12"/>
  <c r="O14"/>
  <c r="O18"/>
  <c r="O20"/>
  <c r="O22"/>
  <c r="O6"/>
  <c r="P18"/>
  <c r="P22"/>
  <c r="P26"/>
  <c r="O4"/>
  <c r="P10"/>
  <c r="O16"/>
  <c r="P24"/>
  <c r="O8"/>
  <c r="P16"/>
  <c r="P20"/>
  <c r="O26"/>
  <c r="O28"/>
  <c r="O30"/>
  <c r="P28"/>
  <c r="D45" i="7"/>
  <c r="D46"/>
  <c r="A38" i="2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D46" i="5"/>
  <c r="D45"/>
  <c r="D3" s="1"/>
  <c r="D45" i="6"/>
  <c r="D46"/>
  <c r="F48" i="7"/>
  <c r="D48" s="1"/>
  <c r="F47"/>
  <c r="D47" s="1"/>
  <c r="F48" i="6"/>
  <c r="D48" s="1"/>
  <c r="F47"/>
  <c r="D47" s="1"/>
  <c r="F48" i="5"/>
  <c r="D48" s="1"/>
  <c r="F47"/>
  <c r="D47" s="1"/>
  <c r="D68" i="1"/>
  <c r="D81"/>
  <c r="D55"/>
  <c r="D70"/>
  <c r="D83"/>
  <c r="D56"/>
  <c r="D57"/>
  <c r="A78"/>
  <c r="A79" s="1"/>
  <c r="A80" s="1"/>
  <c r="A81" s="1"/>
  <c r="A82" s="1"/>
  <c r="A83" s="1"/>
  <c r="D6" i="5" l="1"/>
  <c r="E48"/>
  <c r="J11" i="2"/>
  <c r="D5" i="6"/>
  <c r="H9" i="2"/>
  <c r="D4" i="6"/>
  <c r="H6" i="2"/>
  <c r="D6" i="6"/>
  <c r="H10" i="2"/>
  <c r="D3" i="6"/>
  <c r="H5" i="2"/>
  <c r="D5" i="5"/>
  <c r="J8" i="2"/>
  <c r="D4" i="5"/>
  <c r="J7" i="2"/>
  <c r="D6" i="7"/>
  <c r="F10" i="2"/>
  <c r="D3" i="7"/>
  <c r="F5" i="2"/>
  <c r="D4" i="7"/>
  <c r="F6" i="2"/>
  <c r="D5" i="7"/>
  <c r="F9" i="2"/>
  <c r="D14" i="1"/>
  <c r="D26" i="2"/>
  <c r="D39" i="1"/>
  <c r="D77" i="2"/>
  <c r="D41" i="1"/>
  <c r="D82" i="2"/>
  <c r="L82" s="1"/>
  <c r="D26" i="1"/>
  <c r="D51" i="2"/>
  <c r="D28" i="1"/>
  <c r="D55" i="2"/>
  <c r="D15" i="1"/>
  <c r="D28" i="2"/>
  <c r="D13" i="1"/>
  <c r="D25" i="2"/>
  <c r="K11"/>
  <c r="J4"/>
  <c r="A52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F49" i="7"/>
  <c r="D49" s="1"/>
  <c r="F49" i="6"/>
  <c r="D49" s="1"/>
  <c r="F49" i="5"/>
  <c r="D49" s="1"/>
  <c r="D58" i="1"/>
  <c r="D45"/>
  <c r="D69"/>
  <c r="D82"/>
  <c r="D71"/>
  <c r="D7" i="6" l="1"/>
  <c r="H12" i="2"/>
  <c r="D7" i="5"/>
  <c r="J13" i="2"/>
  <c r="D7" i="7"/>
  <c r="F12" i="2"/>
  <c r="D29" i="1"/>
  <c r="D56" i="2"/>
  <c r="D16" i="1"/>
  <c r="D31" i="2"/>
  <c r="D40" i="1"/>
  <c r="D79" i="2"/>
  <c r="D27" i="1"/>
  <c r="D53" i="2"/>
  <c r="E6" i="5"/>
  <c r="D3" i="1"/>
  <c r="A81" i="2"/>
  <c r="A82" s="1"/>
  <c r="D4"/>
  <c r="L4" s="1"/>
  <c r="F50" i="7"/>
  <c r="D50" s="1"/>
  <c r="E50" s="1"/>
  <c r="F50" i="6"/>
  <c r="D50" s="1"/>
  <c r="F50" i="5"/>
  <c r="D50" s="1"/>
  <c r="D46" i="1"/>
  <c r="D8" i="5" l="1"/>
  <c r="E50"/>
  <c r="K15" i="2" s="1"/>
  <c r="J15"/>
  <c r="D8" i="6"/>
  <c r="E50"/>
  <c r="I14" i="2" s="1"/>
  <c r="H14"/>
  <c r="D8" i="7"/>
  <c r="F14" i="2"/>
  <c r="D4" i="1"/>
  <c r="D7" i="2"/>
  <c r="L7" s="1"/>
  <c r="G14"/>
  <c r="L6"/>
  <c r="L5"/>
  <c r="O4" s="1"/>
  <c r="F51" i="7"/>
  <c r="D51" s="1"/>
  <c r="F51" i="6"/>
  <c r="D51" s="1"/>
  <c r="F51" i="5"/>
  <c r="D51" s="1"/>
  <c r="D47" i="1"/>
  <c r="D59"/>
  <c r="D9" i="6" l="1"/>
  <c r="H17" i="2"/>
  <c r="D9" i="5"/>
  <c r="J16" i="2"/>
  <c r="D9" i="7"/>
  <c r="F17" i="2"/>
  <c r="O6"/>
  <c r="D17" i="1"/>
  <c r="D33" i="2"/>
  <c r="D5" i="1"/>
  <c r="D8" i="2"/>
  <c r="L8" s="1"/>
  <c r="E8" i="5"/>
  <c r="E8" i="6"/>
  <c r="E8" i="7"/>
  <c r="L14" i="2"/>
  <c r="L9"/>
  <c r="F52" i="7"/>
  <c r="D52" s="1"/>
  <c r="F52" i="6"/>
  <c r="D52" s="1"/>
  <c r="F52" i="5"/>
  <c r="D52" s="1"/>
  <c r="D60" i="1"/>
  <c r="D72"/>
  <c r="D48"/>
  <c r="D10" i="5" l="1"/>
  <c r="E52"/>
  <c r="K18" i="2" s="1"/>
  <c r="J18"/>
  <c r="D10" i="6"/>
  <c r="H19" i="2"/>
  <c r="D10" i="7"/>
  <c r="F19" i="2"/>
  <c r="O8"/>
  <c r="D6" i="1"/>
  <c r="D11" i="2"/>
  <c r="L11" s="1"/>
  <c r="D18" i="1"/>
  <c r="D35" i="2"/>
  <c r="D30" i="1"/>
  <c r="D59" i="2"/>
  <c r="M14"/>
  <c r="L17"/>
  <c r="L10"/>
  <c r="F53" i="7"/>
  <c r="D53" s="1"/>
  <c r="F53" i="6"/>
  <c r="D53" s="1"/>
  <c r="F53" i="5"/>
  <c r="D53" s="1"/>
  <c r="D73" i="1"/>
  <c r="D61"/>
  <c r="D49"/>
  <c r="D11" i="6" l="1"/>
  <c r="H21" i="2"/>
  <c r="D11" i="5"/>
  <c r="J20" i="2"/>
  <c r="D11" i="7"/>
  <c r="F21" i="2"/>
  <c r="O10"/>
  <c r="D31" i="1"/>
  <c r="D60" i="2"/>
  <c r="D7" i="1"/>
  <c r="D13" i="2"/>
  <c r="L13" s="1"/>
  <c r="D19" i="1"/>
  <c r="D36" i="2"/>
  <c r="E10" i="5"/>
  <c r="L19" i="2"/>
  <c r="L12"/>
  <c r="F54" i="7"/>
  <c r="D54" s="1"/>
  <c r="F54" i="6"/>
  <c r="D54" s="1"/>
  <c r="F54" i="5"/>
  <c r="D54" s="1"/>
  <c r="D50" i="1"/>
  <c r="D74"/>
  <c r="D62"/>
  <c r="E50" l="1"/>
  <c r="D12" i="6"/>
  <c r="H23" i="2"/>
  <c r="D12" i="5"/>
  <c r="J22" i="2"/>
  <c r="D12" i="7"/>
  <c r="F23" i="2"/>
  <c r="O12"/>
  <c r="D32" i="1"/>
  <c r="D63" i="2"/>
  <c r="D8" i="1"/>
  <c r="D15" i="2"/>
  <c r="L15" s="1"/>
  <c r="O14" s="1"/>
  <c r="D20" i="1"/>
  <c r="D39" i="2"/>
  <c r="L21"/>
  <c r="F55" i="7"/>
  <c r="D55" s="1"/>
  <c r="F55" i="6"/>
  <c r="D55" s="1"/>
  <c r="F55" i="5"/>
  <c r="D55" s="1"/>
  <c r="D63" i="1"/>
  <c r="E63" s="1"/>
  <c r="D75"/>
  <c r="D51"/>
  <c r="D13" i="5" l="1"/>
  <c r="E55"/>
  <c r="J25" i="2"/>
  <c r="L25" s="1"/>
  <c r="D13" i="6"/>
  <c r="E55"/>
  <c r="I24" i="2" s="1"/>
  <c r="H24"/>
  <c r="D13" i="7"/>
  <c r="F24" i="2"/>
  <c r="D9" i="1"/>
  <c r="D16" i="2"/>
  <c r="L16" s="1"/>
  <c r="O16" s="1"/>
  <c r="D33" i="1"/>
  <c r="D64" i="2"/>
  <c r="D21" i="1"/>
  <c r="D41" i="2"/>
  <c r="E8" i="1"/>
  <c r="E15" i="2"/>
  <c r="M15" s="1"/>
  <c r="P14" s="1"/>
  <c r="K25"/>
  <c r="F56" i="7"/>
  <c r="D56" s="1"/>
  <c r="F56" i="6"/>
  <c r="D56" s="1"/>
  <c r="F56" i="5"/>
  <c r="D56" s="1"/>
  <c r="D52" i="1"/>
  <c r="D76"/>
  <c r="D64"/>
  <c r="D14" i="5" l="1"/>
  <c r="J26" i="2"/>
  <c r="L26" s="1"/>
  <c r="D14" i="6"/>
  <c r="H27" i="2"/>
  <c r="D14" i="7"/>
  <c r="F27" i="2"/>
  <c r="D22" i="1"/>
  <c r="D43" i="2"/>
  <c r="D10" i="1"/>
  <c r="D18" i="2"/>
  <c r="L18" s="1"/>
  <c r="O18" s="1"/>
  <c r="D34" i="1"/>
  <c r="D66" i="2"/>
  <c r="E13" i="5"/>
  <c r="L24" i="2"/>
  <c r="O24" s="1"/>
  <c r="E13" i="6"/>
  <c r="F57" i="7"/>
  <c r="D57" s="1"/>
  <c r="F57" i="6"/>
  <c r="D57" s="1"/>
  <c r="F57" i="5"/>
  <c r="D57" s="1"/>
  <c r="D77" i="1"/>
  <c r="D53"/>
  <c r="D54"/>
  <c r="D65"/>
  <c r="D15" i="6" l="1"/>
  <c r="H29" i="2"/>
  <c r="D15" i="5"/>
  <c r="J28" i="2"/>
  <c r="D15" i="7"/>
  <c r="F29" i="2"/>
  <c r="D23" i="1"/>
  <c r="D45" i="2"/>
  <c r="D12" i="1"/>
  <c r="D22" i="2"/>
  <c r="L22" s="1"/>
  <c r="D11" i="1"/>
  <c r="D20" i="2"/>
  <c r="L20" s="1"/>
  <c r="O20" s="1"/>
  <c r="D35" i="1"/>
  <c r="D68" i="2"/>
  <c r="L27"/>
  <c r="O26" s="1"/>
  <c r="L23"/>
  <c r="F58" i="7"/>
  <c r="D58" s="1"/>
  <c r="F58" i="6"/>
  <c r="D58" s="1"/>
  <c r="F58" i="5"/>
  <c r="D58" s="1"/>
  <c r="D78" i="1"/>
  <c r="D66"/>
  <c r="D80"/>
  <c r="D67"/>
  <c r="E67" s="1"/>
  <c r="D16" i="6" l="1"/>
  <c r="H30" i="2"/>
  <c r="L29"/>
  <c r="D16" i="5"/>
  <c r="J31" i="2"/>
  <c r="D16" i="7"/>
  <c r="F30" i="2"/>
  <c r="D24" i="1"/>
  <c r="D47" i="2"/>
  <c r="D36" i="1"/>
  <c r="D71" i="2"/>
  <c r="D38" i="1"/>
  <c r="D74" i="2"/>
  <c r="D25" i="1"/>
  <c r="D48" i="2"/>
  <c r="O22"/>
  <c r="L28"/>
  <c r="F59" i="7"/>
  <c r="D59" s="1"/>
  <c r="F59" i="6"/>
  <c r="D59" s="1"/>
  <c r="F59" i="5"/>
  <c r="D59" s="1"/>
  <c r="D79" i="1"/>
  <c r="E79" l="1"/>
  <c r="E73" i="2" s="1"/>
  <c r="E62" i="1"/>
  <c r="E76"/>
  <c r="E66"/>
  <c r="E51"/>
  <c r="E72"/>
  <c r="E71"/>
  <c r="E29" s="1"/>
  <c r="E82"/>
  <c r="E69"/>
  <c r="E83"/>
  <c r="E75"/>
  <c r="E64" i="2" s="1"/>
  <c r="E77" i="1"/>
  <c r="E73"/>
  <c r="E48"/>
  <c r="E45"/>
  <c r="E3" s="1"/>
  <c r="E46"/>
  <c r="E70"/>
  <c r="E55" i="2" s="1"/>
  <c r="E80" i="1"/>
  <c r="E53"/>
  <c r="E20" i="2" s="1"/>
  <c r="E54" i="1"/>
  <c r="E74"/>
  <c r="E60"/>
  <c r="E47"/>
  <c r="E8" i="2" s="1"/>
  <c r="E81" i="1"/>
  <c r="E58"/>
  <c r="E31" i="2" s="1"/>
  <c r="E68" i="1"/>
  <c r="E65"/>
  <c r="E78"/>
  <c r="E49"/>
  <c r="E13" i="2" s="1"/>
  <c r="E64" i="1"/>
  <c r="E61"/>
  <c r="E59"/>
  <c r="E17" s="1"/>
  <c r="E56"/>
  <c r="E55"/>
  <c r="E57"/>
  <c r="E15" s="1"/>
  <c r="E52"/>
  <c r="O28" i="2"/>
  <c r="D17" i="6"/>
  <c r="H32" i="2"/>
  <c r="D17" i="5"/>
  <c r="J33" i="2"/>
  <c r="D17" i="7"/>
  <c r="F32" i="2"/>
  <c r="E18" i="1"/>
  <c r="E11"/>
  <c r="E41"/>
  <c r="E35" i="2"/>
  <c r="E24" i="1"/>
  <c r="E22" i="2"/>
  <c r="E38" i="1"/>
  <c r="E71" i="2"/>
  <c r="E27" i="1"/>
  <c r="E22"/>
  <c r="E26"/>
  <c r="E25" i="2"/>
  <c r="M25" s="1"/>
  <c r="D73"/>
  <c r="E60"/>
  <c r="E41"/>
  <c r="D37" i="1"/>
  <c r="L31" i="2"/>
  <c r="E7"/>
  <c r="E11"/>
  <c r="M11" s="1"/>
  <c r="E63"/>
  <c r="E39"/>
  <c r="E48"/>
  <c r="F60" i="7"/>
  <c r="D60" s="1"/>
  <c r="F60" i="6"/>
  <c r="D60" s="1"/>
  <c r="F60" i="5"/>
  <c r="D60" s="1"/>
  <c r="E9" i="1" l="1"/>
  <c r="E16" i="2"/>
  <c r="E10" i="1"/>
  <c r="E18" i="2"/>
  <c r="M18" s="1"/>
  <c r="D18" i="6"/>
  <c r="H34" i="2"/>
  <c r="D18" i="5"/>
  <c r="J35" i="2"/>
  <c r="D18" i="7"/>
  <c r="F34" i="2"/>
  <c r="E7" i="1"/>
  <c r="E82" i="2"/>
  <c r="E33"/>
  <c r="E34" i="1"/>
  <c r="E66" i="2"/>
  <c r="E47"/>
  <c r="E74"/>
  <c r="E43"/>
  <c r="E5" i="1"/>
  <c r="E51" i="2"/>
  <c r="E28"/>
  <c r="E33" i="1"/>
  <c r="E36"/>
  <c r="E12"/>
  <c r="E68" i="2"/>
  <c r="E35" i="1"/>
  <c r="E40"/>
  <c r="E79" i="2"/>
  <c r="E77"/>
  <c r="E39" i="1"/>
  <c r="E26" i="2"/>
  <c r="E14" i="1"/>
  <c r="E56" i="2"/>
  <c r="E53"/>
  <c r="E23" i="1"/>
  <c r="E45" i="2"/>
  <c r="E59"/>
  <c r="E30" i="1"/>
  <c r="E36" i="2"/>
  <c r="E19" i="1"/>
  <c r="E13"/>
  <c r="E28"/>
  <c r="E25"/>
  <c r="E6"/>
  <c r="E21"/>
  <c r="E16"/>
  <c r="E4"/>
  <c r="E20"/>
  <c r="E31"/>
  <c r="E32"/>
  <c r="E37"/>
  <c r="L33" i="2"/>
  <c r="L30"/>
  <c r="O30" s="1"/>
  <c r="E4"/>
  <c r="F61" i="7"/>
  <c r="D61" s="1"/>
  <c r="F61" i="6"/>
  <c r="D61" s="1"/>
  <c r="F61" i="5"/>
  <c r="D61" s="1"/>
  <c r="M82" i="2" l="1"/>
  <c r="D19" i="5"/>
  <c r="J36" i="2"/>
  <c r="D19" i="6"/>
  <c r="H37" i="2"/>
  <c r="D19" i="7"/>
  <c r="F37" i="2"/>
  <c r="L34"/>
  <c r="L32"/>
  <c r="O32" s="1"/>
  <c r="F62" i="7"/>
  <c r="D62" s="1"/>
  <c r="F62" i="6"/>
  <c r="D62" s="1"/>
  <c r="F62" i="5"/>
  <c r="D62" s="1"/>
  <c r="D20" l="1"/>
  <c r="E62"/>
  <c r="J39" i="2"/>
  <c r="D20" i="6"/>
  <c r="H38" i="2"/>
  <c r="D20" i="7"/>
  <c r="F38" i="2"/>
  <c r="K39"/>
  <c r="L37"/>
  <c r="L35"/>
  <c r="O34" s="1"/>
  <c r="F63" i="7"/>
  <c r="D63" s="1"/>
  <c r="F63" i="6"/>
  <c r="D63" s="1"/>
  <c r="F63" i="5"/>
  <c r="D63" s="1"/>
  <c r="D21" l="1"/>
  <c r="E63"/>
  <c r="J41" i="2"/>
  <c r="D21" i="6"/>
  <c r="E63"/>
  <c r="I40" i="2" s="1"/>
  <c r="H40"/>
  <c r="D21" i="7"/>
  <c r="F40" i="2"/>
  <c r="E20" i="5"/>
  <c r="K41" i="2"/>
  <c r="L36"/>
  <c r="O36" s="1"/>
  <c r="F64" i="7"/>
  <c r="D64" s="1"/>
  <c r="F64" i="6"/>
  <c r="D64" s="1"/>
  <c r="F64" i="5"/>
  <c r="D64" s="1"/>
  <c r="D22" i="6" l="1"/>
  <c r="H42" i="2"/>
  <c r="D22" i="5"/>
  <c r="J43" i="2"/>
  <c r="D22" i="7"/>
  <c r="F42" i="2"/>
  <c r="E21" i="5"/>
  <c r="E21" i="6"/>
  <c r="F65" i="7"/>
  <c r="D65" s="1"/>
  <c r="F65" i="6"/>
  <c r="D65" s="1"/>
  <c r="F65" i="5"/>
  <c r="D65" s="1"/>
  <c r="D23" l="1"/>
  <c r="E65"/>
  <c r="J45" i="2"/>
  <c r="D23" i="6"/>
  <c r="H44" i="2"/>
  <c r="D23" i="7"/>
  <c r="F44" i="2"/>
  <c r="M41"/>
  <c r="M39"/>
  <c r="K45"/>
  <c r="L38"/>
  <c r="F66" i="7"/>
  <c r="D66" s="1"/>
  <c r="F66" i="6"/>
  <c r="D66" s="1"/>
  <c r="F66" i="5"/>
  <c r="D66" s="1"/>
  <c r="D24" i="6" l="1"/>
  <c r="H46" i="2"/>
  <c r="D24" i="5"/>
  <c r="J47" i="2"/>
  <c r="D24" i="7"/>
  <c r="F46" i="2"/>
  <c r="E23" i="5"/>
  <c r="L39" i="2"/>
  <c r="O38" s="1"/>
  <c r="F67" i="7"/>
  <c r="D67" s="1"/>
  <c r="F67" i="6"/>
  <c r="D67" s="1"/>
  <c r="F67" i="5"/>
  <c r="D67" s="1"/>
  <c r="D25" l="1"/>
  <c r="E67"/>
  <c r="J48" i="2"/>
  <c r="D25" i="6"/>
  <c r="E67"/>
  <c r="I49" i="2" s="1"/>
  <c r="H49"/>
  <c r="D25" i="7"/>
  <c r="F49" i="2"/>
  <c r="K48"/>
  <c r="L40"/>
  <c r="F68" i="7"/>
  <c r="D68" s="1"/>
  <c r="F68" i="6"/>
  <c r="D68" s="1"/>
  <c r="F68" i="5"/>
  <c r="D68" s="1"/>
  <c r="D26" l="1"/>
  <c r="E68"/>
  <c r="J51" i="2"/>
  <c r="D26" i="6"/>
  <c r="H50" i="2"/>
  <c r="D26" i="7"/>
  <c r="F50" i="2"/>
  <c r="E25" i="5"/>
  <c r="E25" i="6"/>
  <c r="M45" i="2"/>
  <c r="K51"/>
  <c r="L41"/>
  <c r="O40" s="1"/>
  <c r="F69" i="7"/>
  <c r="D69" s="1"/>
  <c r="F69" i="6"/>
  <c r="D69" s="1"/>
  <c r="F69" i="5"/>
  <c r="D69" s="1"/>
  <c r="E69" i="7" l="1"/>
  <c r="D27" i="6"/>
  <c r="E69"/>
  <c r="I52" i="2" s="1"/>
  <c r="H52"/>
  <c r="D27" i="5"/>
  <c r="J53" i="2"/>
  <c r="D27" i="7"/>
  <c r="F52" i="2"/>
  <c r="M48"/>
  <c r="E26" i="5"/>
  <c r="L42" i="2"/>
  <c r="F70" i="7"/>
  <c r="D70" s="1"/>
  <c r="F70" i="6"/>
  <c r="D70" s="1"/>
  <c r="F70" i="5"/>
  <c r="D70" s="1"/>
  <c r="E70" i="7" l="1"/>
  <c r="D28" i="6"/>
  <c r="E70"/>
  <c r="I54" i="2" s="1"/>
  <c r="H54"/>
  <c r="D28" i="5"/>
  <c r="J55" i="2"/>
  <c r="D28" i="7"/>
  <c r="F54" i="2"/>
  <c r="E27" i="7"/>
  <c r="G52" i="2"/>
  <c r="M51"/>
  <c r="E27" i="6"/>
  <c r="L43" i="2"/>
  <c r="O42" s="1"/>
  <c r="F71" i="7"/>
  <c r="D71" s="1"/>
  <c r="F71" i="6"/>
  <c r="D71" s="1"/>
  <c r="F71" i="5"/>
  <c r="D71" s="1"/>
  <c r="D29" i="6" l="1"/>
  <c r="E71"/>
  <c r="I57" i="2" s="1"/>
  <c r="H57"/>
  <c r="D29" i="5"/>
  <c r="J56" i="2"/>
  <c r="D29" i="7"/>
  <c r="F57" i="2"/>
  <c r="E28" i="7"/>
  <c r="G54" i="2"/>
  <c r="M52"/>
  <c r="E28" i="6"/>
  <c r="L44" i="2"/>
  <c r="F72" i="7"/>
  <c r="D72" s="1"/>
  <c r="F72" i="6"/>
  <c r="D72" s="1"/>
  <c r="D72" i="5"/>
  <c r="D30" i="6" l="1"/>
  <c r="H58" i="2"/>
  <c r="D30" i="5"/>
  <c r="J59" i="2"/>
  <c r="D30" i="7"/>
  <c r="F58" i="2"/>
  <c r="E29" i="6"/>
  <c r="L45" i="2"/>
  <c r="O44" s="1"/>
  <c r="F73" i="7"/>
  <c r="D73" s="1"/>
  <c r="F73" i="6"/>
  <c r="D73" s="1"/>
  <c r="F73" i="5"/>
  <c r="D73" s="1"/>
  <c r="D31" i="6" l="1"/>
  <c r="E73"/>
  <c r="I61" i="2" s="1"/>
  <c r="H61"/>
  <c r="D31" i="5"/>
  <c r="J60" i="2"/>
  <c r="D31" i="7"/>
  <c r="F61" i="2"/>
  <c r="M54"/>
  <c r="L46"/>
  <c r="F74" i="7"/>
  <c r="D74" s="1"/>
  <c r="F74" i="6"/>
  <c r="D74" s="1"/>
  <c r="D74" i="5"/>
  <c r="D32" i="6" l="1"/>
  <c r="H62" i="2"/>
  <c r="D32" i="5"/>
  <c r="J63" i="2"/>
  <c r="D32" i="7"/>
  <c r="F62" i="2"/>
  <c r="E31" i="6"/>
  <c r="L47" i="2"/>
  <c r="O46" s="1"/>
  <c r="F75" i="7"/>
  <c r="D75" s="1"/>
  <c r="F75" i="6"/>
  <c r="D75" s="1"/>
  <c r="F75" i="5"/>
  <c r="D75" s="1"/>
  <c r="E75" i="7" l="1"/>
  <c r="D33" i="6"/>
  <c r="H65" i="2"/>
  <c r="D33" i="5"/>
  <c r="J64" i="2"/>
  <c r="D33" i="7"/>
  <c r="F65" i="2"/>
  <c r="L48"/>
  <c r="F76" i="7"/>
  <c r="D76" s="1"/>
  <c r="F76" i="6"/>
  <c r="D76" s="1"/>
  <c r="F76" i="5"/>
  <c r="D76" s="1"/>
  <c r="D34" l="1"/>
  <c r="J66" i="2"/>
  <c r="D34" i="6"/>
  <c r="H67" i="2"/>
  <c r="D34" i="7"/>
  <c r="F67" i="2"/>
  <c r="E33" i="7"/>
  <c r="G65" i="2"/>
  <c r="L64"/>
  <c r="L49"/>
  <c r="O48" s="1"/>
  <c r="F77" i="7"/>
  <c r="D77" s="1"/>
  <c r="E77" s="1"/>
  <c r="F77" i="6"/>
  <c r="D77" s="1"/>
  <c r="F77" i="5"/>
  <c r="D77" s="1"/>
  <c r="D35" l="1"/>
  <c r="E77"/>
  <c r="K68" i="2" s="1"/>
  <c r="J68"/>
  <c r="D35" i="6"/>
  <c r="H69" i="2"/>
  <c r="D35" i="7"/>
  <c r="F69" i="2"/>
  <c r="L65"/>
  <c r="O64" s="1"/>
  <c r="L67"/>
  <c r="G69"/>
  <c r="L50"/>
  <c r="F78" i="7"/>
  <c r="D78" s="1"/>
  <c r="F78" i="6"/>
  <c r="D78" s="1"/>
  <c r="F78" i="5"/>
  <c r="D78" s="1"/>
  <c r="D36" i="6" l="1"/>
  <c r="H70" i="2"/>
  <c r="D36" i="5"/>
  <c r="J71" i="2"/>
  <c r="D36" i="7"/>
  <c r="F70" i="2"/>
  <c r="E35" i="5"/>
  <c r="L66" i="2"/>
  <c r="O66" s="1"/>
  <c r="E35" i="7"/>
  <c r="L69" i="2"/>
  <c r="L51"/>
  <c r="O50" s="1"/>
  <c r="F79" i="7"/>
  <c r="D79" s="1"/>
  <c r="F79" i="6"/>
  <c r="D79" s="1"/>
  <c r="D79" i="5"/>
  <c r="D37" i="6" l="1"/>
  <c r="H72" i="2"/>
  <c r="D37" i="5"/>
  <c r="J73" i="2"/>
  <c r="D37" i="7"/>
  <c r="F72" i="2"/>
  <c r="L70"/>
  <c r="L68"/>
  <c r="O68" s="1"/>
  <c r="F80" i="7"/>
  <c r="D80" s="1"/>
  <c r="F80" i="6"/>
  <c r="D80" s="1"/>
  <c r="F80" i="5"/>
  <c r="D80" s="1"/>
  <c r="D38" i="6" l="1"/>
  <c r="H75" i="2"/>
  <c r="D38" i="5"/>
  <c r="J74" i="2"/>
  <c r="D38" i="7"/>
  <c r="F75" i="2"/>
  <c r="M68"/>
  <c r="L72"/>
  <c r="L71"/>
  <c r="O70" s="1"/>
  <c r="F81" i="7"/>
  <c r="D81" s="1"/>
  <c r="F81" i="6"/>
  <c r="D81" s="1"/>
  <c r="F81" i="5"/>
  <c r="D81" s="1"/>
  <c r="D39" i="6" l="1"/>
  <c r="H76" i="2"/>
  <c r="D39" i="5"/>
  <c r="J77" i="2"/>
  <c r="D39" i="7"/>
  <c r="F76" i="2"/>
  <c r="L74"/>
  <c r="L73"/>
  <c r="O72" s="1"/>
  <c r="L52"/>
  <c r="F82" i="7"/>
  <c r="D82" s="1"/>
  <c r="F82" i="6"/>
  <c r="D82" s="1"/>
  <c r="F82" i="5"/>
  <c r="D82" s="1"/>
  <c r="E81" i="7" l="1"/>
  <c r="E58" i="6"/>
  <c r="D40"/>
  <c r="H78" i="2"/>
  <c r="D40" i="5"/>
  <c r="J79" i="2"/>
  <c r="D40" i="7"/>
  <c r="F78" i="2"/>
  <c r="L75"/>
  <c r="O74" s="1"/>
  <c r="L77"/>
  <c r="L53"/>
  <c r="O52" s="1"/>
  <c r="F83" i="7"/>
  <c r="D83" s="1"/>
  <c r="F83" i="6"/>
  <c r="D83" s="1"/>
  <c r="E66" s="1"/>
  <c r="F83" i="5"/>
  <c r="D83" s="1"/>
  <c r="E56" s="1"/>
  <c r="K26" i="2" l="1"/>
  <c r="M26" s="1"/>
  <c r="E14" i="5"/>
  <c r="G78" i="2"/>
  <c r="E83" i="7"/>
  <c r="E46"/>
  <c r="E45"/>
  <c r="E47"/>
  <c r="E48"/>
  <c r="E49"/>
  <c r="E52"/>
  <c r="E51"/>
  <c r="E53"/>
  <c r="E54"/>
  <c r="E57"/>
  <c r="E55"/>
  <c r="E56"/>
  <c r="E59"/>
  <c r="E58"/>
  <c r="E62"/>
  <c r="E60"/>
  <c r="E64"/>
  <c r="E63"/>
  <c r="E61"/>
  <c r="E65"/>
  <c r="E68"/>
  <c r="E66"/>
  <c r="E67"/>
  <c r="E72"/>
  <c r="E71"/>
  <c r="E73"/>
  <c r="E74"/>
  <c r="E76"/>
  <c r="E79"/>
  <c r="E80"/>
  <c r="E78"/>
  <c r="E82"/>
  <c r="D41" i="5"/>
  <c r="E83"/>
  <c r="J81" i="2"/>
  <c r="L81" s="1"/>
  <c r="E76" i="5"/>
  <c r="E61"/>
  <c r="E49"/>
  <c r="K13" i="2" s="1"/>
  <c r="E59" i="5"/>
  <c r="E81"/>
  <c r="E64"/>
  <c r="E47"/>
  <c r="E5" s="1"/>
  <c r="E80"/>
  <c r="E38" s="1"/>
  <c r="E73"/>
  <c r="K60" i="2" s="1"/>
  <c r="M60" s="1"/>
  <c r="E60" i="5"/>
  <c r="E66"/>
  <c r="K47" i="2" s="1"/>
  <c r="M47" s="1"/>
  <c r="E57" i="5"/>
  <c r="E75"/>
  <c r="K64" i="2" s="1"/>
  <c r="M64" s="1"/>
  <c r="E54" i="5"/>
  <c r="E74"/>
  <c r="E58"/>
  <c r="E45"/>
  <c r="E82"/>
  <c r="E46"/>
  <c r="E72"/>
  <c r="E78"/>
  <c r="K71" i="2" s="1"/>
  <c r="M71" s="1"/>
  <c r="E53" i="5"/>
  <c r="E71"/>
  <c r="K56" i="2" s="1"/>
  <c r="M56" s="1"/>
  <c r="E70" i="5"/>
  <c r="E79"/>
  <c r="K73" i="2" s="1"/>
  <c r="M73" s="1"/>
  <c r="E51" i="5"/>
  <c r="E9" s="1"/>
  <c r="E69"/>
  <c r="I30" i="2"/>
  <c r="E16" i="6"/>
  <c r="I46" i="2"/>
  <c r="E24" i="6"/>
  <c r="E68"/>
  <c r="I50" i="2" s="1"/>
  <c r="E81" i="6"/>
  <c r="E72"/>
  <c r="E30" s="1"/>
  <c r="E47"/>
  <c r="E56"/>
  <c r="E74"/>
  <c r="I58" i="2"/>
  <c r="E82" i="6"/>
  <c r="I78" i="2" s="1"/>
  <c r="E78" i="6"/>
  <c r="E53"/>
  <c r="I21" i="2" s="1"/>
  <c r="E45" i="6"/>
  <c r="I5" i="2" s="1"/>
  <c r="E79" i="6"/>
  <c r="D41"/>
  <c r="E83"/>
  <c r="I80" i="2" s="1"/>
  <c r="H80"/>
  <c r="E61" i="6"/>
  <c r="E52"/>
  <c r="E49"/>
  <c r="E57"/>
  <c r="E46"/>
  <c r="E75"/>
  <c r="E77"/>
  <c r="E59"/>
  <c r="E51"/>
  <c r="E76"/>
  <c r="E60"/>
  <c r="E54"/>
  <c r="E64"/>
  <c r="I42" i="2" s="1"/>
  <c r="E80" i="6"/>
  <c r="E48"/>
  <c r="E62"/>
  <c r="E65"/>
  <c r="E11" i="5"/>
  <c r="K20" i="2"/>
  <c r="M20" s="1"/>
  <c r="K74"/>
  <c r="M74" s="1"/>
  <c r="E29" i="5"/>
  <c r="K16" i="2"/>
  <c r="M16" s="1"/>
  <c r="E12" i="5"/>
  <c r="K22" i="2"/>
  <c r="M22" s="1"/>
  <c r="K33"/>
  <c r="M33" s="1"/>
  <c r="E17" i="5"/>
  <c r="E24"/>
  <c r="K35" i="2"/>
  <c r="M35" s="1"/>
  <c r="E18" i="5"/>
  <c r="K55" i="2"/>
  <c r="M55" s="1"/>
  <c r="P54" s="1"/>
  <c r="E28" i="5"/>
  <c r="E33"/>
  <c r="E7"/>
  <c r="K8" i="2"/>
  <c r="M8" s="1"/>
  <c r="E31" i="5"/>
  <c r="K43" i="2"/>
  <c r="M43" s="1"/>
  <c r="E22" i="5"/>
  <c r="E11" i="7"/>
  <c r="D41"/>
  <c r="F80" i="2"/>
  <c r="E40" i="6"/>
  <c r="E40" i="7"/>
  <c r="L76" i="2"/>
  <c r="O76" s="1"/>
  <c r="G80"/>
  <c r="K81"/>
  <c r="M81" s="1"/>
  <c r="L78"/>
  <c r="L54"/>
  <c r="E36" i="5" l="1"/>
  <c r="E37"/>
  <c r="P80" i="2"/>
  <c r="K77"/>
  <c r="E39" i="5"/>
  <c r="K66" i="2"/>
  <c r="M66" s="1"/>
  <c r="E34" i="5"/>
  <c r="E27"/>
  <c r="K53" i="2"/>
  <c r="M53" s="1"/>
  <c r="P52" s="1"/>
  <c r="K36"/>
  <c r="M36" s="1"/>
  <c r="E19" i="5"/>
  <c r="I76" i="2"/>
  <c r="E39" i="6"/>
  <c r="I62" i="2"/>
  <c r="E32" i="6"/>
  <c r="I27" i="2"/>
  <c r="E14" i="6"/>
  <c r="I9" i="2"/>
  <c r="E5" i="6"/>
  <c r="E3"/>
  <c r="I44" i="2"/>
  <c r="E23" i="6"/>
  <c r="E17"/>
  <c r="I32" i="2"/>
  <c r="I10"/>
  <c r="E6" i="6"/>
  <c r="I75" i="2"/>
  <c r="E38" i="6"/>
  <c r="E34"/>
  <c r="I67" i="2"/>
  <c r="I65"/>
  <c r="M65" s="1"/>
  <c r="P64" s="1"/>
  <c r="E33" i="6"/>
  <c r="E10"/>
  <c r="I19" i="2"/>
  <c r="I70"/>
  <c r="E36" i="6"/>
  <c r="I17" i="2"/>
  <c r="E9" i="6"/>
  <c r="I6" i="2"/>
  <c r="E4" i="6"/>
  <c r="I37" i="2"/>
  <c r="E19" i="6"/>
  <c r="I72" i="2"/>
  <c r="E37" i="6"/>
  <c r="I38" i="2"/>
  <c r="E20" i="6"/>
  <c r="I29" i="2"/>
  <c r="E15" i="6"/>
  <c r="I23" i="2"/>
  <c r="E12" i="6"/>
  <c r="I34" i="2"/>
  <c r="E18" i="6"/>
  <c r="I69" i="2"/>
  <c r="M69" s="1"/>
  <c r="P68" s="1"/>
  <c r="E35" i="6"/>
  <c r="I12" i="2"/>
  <c r="E7" i="6"/>
  <c r="G21" i="2"/>
  <c r="G42"/>
  <c r="M42" s="1"/>
  <c r="P42" s="1"/>
  <c r="E22" i="7"/>
  <c r="G24" i="2"/>
  <c r="M24" s="1"/>
  <c r="P24" s="1"/>
  <c r="E13" i="7"/>
  <c r="G29" i="2"/>
  <c r="E15" i="7"/>
  <c r="G58" i="2"/>
  <c r="M58" s="1"/>
  <c r="E30" i="7"/>
  <c r="G10" i="2"/>
  <c r="E6" i="7"/>
  <c r="E17"/>
  <c r="G32" i="2"/>
  <c r="G44"/>
  <c r="M44" s="1"/>
  <c r="P44" s="1"/>
  <c r="E23" i="7"/>
  <c r="G40" i="2"/>
  <c r="E21" i="7"/>
  <c r="E16"/>
  <c r="G30" i="2"/>
  <c r="M30" s="1"/>
  <c r="E3" i="7"/>
  <c r="G5" i="2"/>
  <c r="M5" s="1"/>
  <c r="G46"/>
  <c r="M46" s="1"/>
  <c r="P46" s="1"/>
  <c r="E24" i="7"/>
  <c r="E9"/>
  <c r="G17" i="2"/>
  <c r="M17" s="1"/>
  <c r="P16" s="1"/>
  <c r="E37" i="7"/>
  <c r="G72" i="2"/>
  <c r="G62"/>
  <c r="E32" i="7"/>
  <c r="G6" i="2"/>
  <c r="E4" i="7"/>
  <c r="E38"/>
  <c r="G75" i="2"/>
  <c r="G37"/>
  <c r="E19" i="7"/>
  <c r="E39"/>
  <c r="G76" i="2"/>
  <c r="G23"/>
  <c r="E12" i="7"/>
  <c r="G67" i="2"/>
  <c r="E34" i="7"/>
  <c r="G61" i="2"/>
  <c r="E31" i="7"/>
  <c r="G49" i="2"/>
  <c r="E25" i="7"/>
  <c r="G34" i="2"/>
  <c r="E18" i="7"/>
  <c r="G50" i="2"/>
  <c r="M50" s="1"/>
  <c r="P50" s="1"/>
  <c r="E26" i="7"/>
  <c r="G38" i="2"/>
  <c r="E20" i="7"/>
  <c r="G19" i="2"/>
  <c r="E10" i="7"/>
  <c r="G57" i="2"/>
  <c r="E29" i="7"/>
  <c r="E5"/>
  <c r="G9" i="2"/>
  <c r="E36" i="7"/>
  <c r="G70" i="2"/>
  <c r="L79"/>
  <c r="O78" s="1"/>
  <c r="M78"/>
  <c r="E41" i="5"/>
  <c r="E41" i="6"/>
  <c r="M76" i="2"/>
  <c r="E41" i="7"/>
  <c r="L55" i="2"/>
  <c r="O54" s="1"/>
  <c r="M32" l="1"/>
  <c r="P32" s="1"/>
  <c r="M38"/>
  <c r="P38" s="1"/>
  <c r="M37"/>
  <c r="P36" s="1"/>
  <c r="M10"/>
  <c r="P10" s="1"/>
  <c r="M23"/>
  <c r="P22" s="1"/>
  <c r="M9"/>
  <c r="P8" s="1"/>
  <c r="M62"/>
  <c r="M75"/>
  <c r="P74" s="1"/>
  <c r="M70"/>
  <c r="P70" s="1"/>
  <c r="M72"/>
  <c r="P72" s="1"/>
  <c r="M34"/>
  <c r="P34" s="1"/>
  <c r="M19"/>
  <c r="P18" s="1"/>
  <c r="M67"/>
  <c r="P66" s="1"/>
  <c r="K7"/>
  <c r="M7" s="1"/>
  <c r="K28"/>
  <c r="M28" s="1"/>
  <c r="K79"/>
  <c r="M79" s="1"/>
  <c r="G12"/>
  <c r="M12" s="1"/>
  <c r="G27"/>
  <c r="L80"/>
  <c r="O80" s="1"/>
  <c r="K59"/>
  <c r="M59" s="1"/>
  <c r="P58" s="1"/>
  <c r="K63"/>
  <c r="M63" s="1"/>
  <c r="P62" s="1"/>
  <c r="K31"/>
  <c r="M31" s="1"/>
  <c r="P30" s="1"/>
  <c r="L56"/>
  <c r="P78" l="1"/>
  <c r="M77"/>
  <c r="E40" i="5"/>
  <c r="K4" i="2"/>
  <c r="M4" s="1"/>
  <c r="E3" i="5"/>
  <c r="M6" i="2"/>
  <c r="E4" i="5"/>
  <c r="M61" i="2"/>
  <c r="E32" i="5"/>
  <c r="M80" i="2"/>
  <c r="M29"/>
  <c r="E15" i="5"/>
  <c r="E16"/>
  <c r="M57" i="2"/>
  <c r="E30" i="5"/>
  <c r="M21" i="2"/>
  <c r="E11" i="6"/>
  <c r="M40" i="2"/>
  <c r="E22" i="6"/>
  <c r="M49" i="2"/>
  <c r="E26" i="6"/>
  <c r="M13" i="2"/>
  <c r="E7" i="7"/>
  <c r="M27" i="2"/>
  <c r="E14" i="7"/>
  <c r="L57" i="2"/>
  <c r="O56" s="1"/>
  <c r="P4" l="1"/>
  <c r="N4"/>
  <c r="N81"/>
  <c r="P60"/>
  <c r="P48"/>
  <c r="P12"/>
  <c r="P6"/>
  <c r="P76"/>
  <c r="P20"/>
  <c r="P28"/>
  <c r="N29"/>
  <c r="P26"/>
  <c r="P40"/>
  <c r="P56"/>
  <c r="L58"/>
  <c r="Q56" l="1"/>
  <c r="N40"/>
  <c r="N57"/>
  <c r="Q12"/>
  <c r="Q70"/>
  <c r="Q52"/>
  <c r="Q42"/>
  <c r="Q24"/>
  <c r="Q26"/>
  <c r="Q20"/>
  <c r="Q6"/>
  <c r="Q74"/>
  <c r="Q66"/>
  <c r="Q54"/>
  <c r="Q44"/>
  <c r="Q34"/>
  <c r="Q22"/>
  <c r="N6"/>
  <c r="Q60"/>
  <c r="Q68"/>
  <c r="Q58"/>
  <c r="Q36"/>
  <c r="Q16"/>
  <c r="N27"/>
  <c r="Q40"/>
  <c r="Q28"/>
  <c r="Q76"/>
  <c r="Q48"/>
  <c r="Q72"/>
  <c r="Q64"/>
  <c r="Q50"/>
  <c r="Q38"/>
  <c r="Q30"/>
  <c r="Q18"/>
  <c r="Q4"/>
  <c r="N49"/>
  <c r="N76"/>
  <c r="N64"/>
  <c r="N58"/>
  <c r="N55"/>
  <c r="N51"/>
  <c r="N47"/>
  <c r="N39"/>
  <c r="N35"/>
  <c r="N26"/>
  <c r="N70"/>
  <c r="N63"/>
  <c r="N62"/>
  <c r="N45"/>
  <c r="N43"/>
  <c r="N38"/>
  <c r="N34"/>
  <c r="N31"/>
  <c r="N28"/>
  <c r="N19"/>
  <c r="N8"/>
  <c r="N68"/>
  <c r="N67"/>
  <c r="N60"/>
  <c r="N36"/>
  <c r="N23"/>
  <c r="N24"/>
  <c r="N11"/>
  <c r="N77"/>
  <c r="N75"/>
  <c r="N69"/>
  <c r="N65"/>
  <c r="N42"/>
  <c r="N30"/>
  <c r="N5"/>
  <c r="N25"/>
  <c r="N18"/>
  <c r="N9"/>
  <c r="N82"/>
  <c r="L59"/>
  <c r="O58" s="1"/>
  <c r="L60" l="1"/>
  <c r="L61" l="1"/>
  <c r="O60" s="1"/>
  <c r="L63" l="1"/>
  <c r="L62"/>
  <c r="O62" l="1"/>
</calcChain>
</file>

<file path=xl/sharedStrings.xml><?xml version="1.0" encoding="utf-8"?>
<sst xmlns="http://schemas.openxmlformats.org/spreadsheetml/2006/main" count="936" uniqueCount="154">
  <si>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</si>
  <si>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</si>
  <si>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</si>
  <si>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</si>
  <si>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</si>
  <si>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</si>
  <si>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</si>
  <si>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</si>
  <si>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</si>
  <si>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</si>
  <si>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</si>
  <si>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</si>
  <si>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</si>
  <si>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</si>
  <si>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</si>
  <si>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</si>
  <si>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</si>
  <si>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</si>
  <si>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</si>
  <si>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</si>
  <si>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</si>
  <si>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</si>
  <si>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</si>
  <si>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</si>
  <si>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</si>
  <si>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</si>
  <si>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</si>
  <si>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</si>
  <si>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</si>
  <si>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</si>
  <si>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</si>
  <si>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</si>
  <si>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</si>
  <si>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</si>
  <si>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</si>
  <si>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</si>
  <si>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</si>
  <si>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</si>
  <si>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</si>
  <si>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</si>
  <si>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</si>
  <si>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</si>
  <si>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</si>
  <si>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</si>
  <si>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</si>
  <si>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</si>
  <si>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</si>
  <si>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</si>
  <si>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</si>
  <si>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</si>
  <si>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</si>
  <si>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</si>
  <si>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</si>
  <si>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</si>
  <si>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</si>
  <si>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</si>
  <si>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</si>
  <si>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</si>
  <si>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</si>
  <si>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</si>
  <si>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Нугуманов Артём</t>
  </si>
  <si>
    <t>Вашкевич Александр</t>
  </si>
  <si>
    <t>Баранок Артём</t>
  </si>
  <si>
    <t>Perch Legends</t>
  </si>
  <si>
    <t>Лабанок Александр</t>
  </si>
  <si>
    <t>Лазарчик Евгений</t>
  </si>
  <si>
    <t>UL Hooligans</t>
  </si>
  <si>
    <t>Дешкевич Виталий</t>
  </si>
  <si>
    <t>Ковалёв Евгений</t>
  </si>
  <si>
    <t>WFT Minsk</t>
  </si>
  <si>
    <t>Каморников Евгений</t>
  </si>
  <si>
    <t>Тулупов Александр</t>
  </si>
  <si>
    <t>XULi-ULi</t>
  </si>
  <si>
    <t>Воробьёв Андрей</t>
  </si>
  <si>
    <t>Лавренчук Станислав</t>
  </si>
  <si>
    <t>Bait Breath Team</t>
  </si>
  <si>
    <t>Amateurs</t>
  </si>
  <si>
    <t>Куликовский Виталий</t>
  </si>
  <si>
    <t>Соколов Кирилл</t>
  </si>
  <si>
    <t>Фарватер</t>
  </si>
  <si>
    <t>Цыганок Михаил</t>
  </si>
  <si>
    <t xml:space="preserve">Попельский Максим </t>
  </si>
  <si>
    <t>Мельников Юрий</t>
  </si>
  <si>
    <t>Казаченко Владимир</t>
  </si>
  <si>
    <t>ПВ</t>
  </si>
  <si>
    <t>Пластун Вячеслав</t>
  </si>
  <si>
    <t>Воробьев Павел</t>
  </si>
  <si>
    <t>Undercurrent</t>
  </si>
  <si>
    <t>Хоухлянцев Дмитрий</t>
  </si>
  <si>
    <t>Ешман Сергей</t>
  </si>
  <si>
    <t>Мартынчук Михаил</t>
  </si>
  <si>
    <t>Крутой берег</t>
  </si>
  <si>
    <t>Желтов Игорь</t>
  </si>
  <si>
    <t>FishUp Team</t>
  </si>
  <si>
    <t>Волосевич Виталий</t>
  </si>
  <si>
    <t>Крук Денис</t>
  </si>
  <si>
    <t>Dream Team</t>
  </si>
  <si>
    <t>Золотухин Александр</t>
  </si>
  <si>
    <t>Тысевич Сергей</t>
  </si>
  <si>
    <t>Рулинский Александр</t>
  </si>
  <si>
    <t>Шевчук Дмитрий</t>
  </si>
  <si>
    <t>Lexass PRO</t>
  </si>
  <si>
    <t>Булойчик Илья</t>
  </si>
  <si>
    <t>Санюк Алексей</t>
  </si>
  <si>
    <t>Pike death TEAM</t>
  </si>
  <si>
    <t>Круглянин Сергей</t>
  </si>
  <si>
    <t>Black River Team</t>
  </si>
  <si>
    <t>Ворон Павел</t>
  </si>
  <si>
    <t>Рабушко Василий</t>
  </si>
  <si>
    <t>Радчук Юрий</t>
  </si>
  <si>
    <t>Пятнистый кукан</t>
  </si>
  <si>
    <t>Анпилов Андрей</t>
  </si>
  <si>
    <t>Масюк Павел</t>
  </si>
  <si>
    <t>Герасимович Сергей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</si>
  <si>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</si>
  <si>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</si>
  <si>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</si>
  <si>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</si>
  <si>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FISHINGSTOCK BELARUS</t>
  </si>
  <si>
    <t>Rockfish</t>
  </si>
  <si>
    <t>К&amp;М</t>
  </si>
  <si>
    <t>Хилько Артем</t>
  </si>
  <si>
    <t>Дачники</t>
  </si>
  <si>
    <t xml:space="preserve">Тищенко Павел </t>
  </si>
  <si>
    <t xml:space="preserve">Сапун Станислав </t>
  </si>
  <si>
    <t>Против Течениия</t>
  </si>
  <si>
    <t>Карпеев Тимофей</t>
  </si>
  <si>
    <t>ASpinnTeam</t>
  </si>
  <si>
    <t>Bona Кобрин</t>
  </si>
  <si>
    <t>Марковский Максим</t>
  </si>
  <si>
    <t>Барташук Александр</t>
  </si>
  <si>
    <t>Fanatik Belarus</t>
  </si>
  <si>
    <t>Bass Hunters</t>
  </si>
  <si>
    <t>Alutech Team</t>
  </si>
  <si>
    <t>Бритый Карась</t>
  </si>
  <si>
    <t>Корней Валентин</t>
  </si>
  <si>
    <t>Mad Perch</t>
  </si>
  <si>
    <t>Павлючик Андрей</t>
  </si>
  <si>
    <t>Old Roads Fishing</t>
  </si>
  <si>
    <t xml:space="preserve">Синовец Роман </t>
  </si>
  <si>
    <t xml:space="preserve">Чернышёв Егор </t>
  </si>
  <si>
    <t>Gefest</t>
  </si>
  <si>
    <t>Саган Сергей</t>
  </si>
  <si>
    <t>Кооператив ХИЩНИК</t>
  </si>
  <si>
    <t>Сницкий Виктор</t>
  </si>
  <si>
    <t>Сницкий Владимир</t>
  </si>
  <si>
    <t>S'B-FISHING</t>
  </si>
  <si>
    <t xml:space="preserve">Болбас Тимофей </t>
  </si>
  <si>
    <t xml:space="preserve">Сапроненков Евгений </t>
  </si>
  <si>
    <t>Силивончик Павел</t>
  </si>
  <si>
    <t>Желтов Евгений</t>
  </si>
  <si>
    <t>Ставер Дмитрий</t>
  </si>
  <si>
    <t>Левандовский Дмитрий</t>
  </si>
  <si>
    <t>Уютов Кирилл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</si>
</sst>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3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64" fontId="3" fillId="0" borderId="24" xfId="0" applyNumberFormat="1" applyFont="1" applyFill="1" applyBorder="1" applyAlignment="1">
      <alignment horizontal="left" vertical="center"/>
    </xf>
    <xf numFmtId="0" fontId="3" fillId="0" borderId="27" xfId="0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vertical="center"/>
    </xf>
    <xf numFmtId="16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5" xfId="0" applyFont="1" applyBorder="1" applyAlignment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4" fillId="0" borderId="5" xfId="0" applyFont="1" applyBorder="1"/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/>
    <xf numFmtId="0" fontId="9" fillId="0" borderId="0" xfId="0" applyFont="1" applyFill="1" applyBorder="1"/>
    <xf numFmtId="164" fontId="4" fillId="0" borderId="0" xfId="0" applyNumberFormat="1" applyFont="1" applyFill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8" xfId="0" applyFont="1" applyBorder="1" applyAlignment="1">
      <alignment horizontal="right"/>
    </xf>
    <xf numFmtId="0" fontId="4" fillId="0" borderId="29" xfId="0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9" fillId="2" borderId="5" xfId="0" applyFont="1" applyFill="1" applyBorder="1"/>
    <xf numFmtId="0" fontId="4" fillId="0" borderId="10" xfId="0" applyFont="1" applyFill="1" applyBorder="1" applyAlignment="1">
      <alignment horizontal="center" vertical="center"/>
    </xf>
    <xf numFmtId="0" fontId="9" fillId="0" borderId="11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3" dataDxfId="2" tableBorderDxfId="1">
  <autoFilter ref="C1:C31"/>
  <tableColumns count="1">
    <tableColumn id="1" name="Участники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80" sqref="C80"/>
    </sheetView>
  </sheetViews>
  <sheetFormatPr defaultRowHeight="15" outlineLevelRow="1"/>
  <cols>
    <col min="1" max="1" width="3.140625" customWidth="1"/>
    <col min="2" max="3" width="24.85546875" customWidth="1"/>
    <col min="4" max="4" width="8.7109375" customWidth="1"/>
    <col min="5" max="5" width="8.5703125" customWidth="1"/>
    <col min="6" max="24" width="8.7109375" customWidth="1"/>
  </cols>
  <sheetData>
    <row r="1" spans="1:25" s="3" customFormat="1" ht="16.5" thickBot="1">
      <c r="A1" s="50" t="s">
        <v>26</v>
      </c>
      <c r="B1" s="52" t="s">
        <v>1</v>
      </c>
      <c r="C1" s="57" t="s">
        <v>0</v>
      </c>
      <c r="D1" s="63" t="s">
        <v>114</v>
      </c>
      <c r="E1" s="65" t="s">
        <v>3</v>
      </c>
      <c r="F1" s="54" t="s">
        <v>23</v>
      </c>
      <c r="G1" s="55"/>
      <c r="H1" s="55"/>
      <c r="I1" s="55"/>
      <c r="J1" s="55"/>
      <c r="K1" s="55"/>
      <c r="L1" s="55"/>
      <c r="M1" s="55"/>
      <c r="N1" s="55"/>
      <c r="O1" s="55"/>
      <c r="P1" s="32"/>
      <c r="Q1" s="32"/>
      <c r="R1" s="32"/>
      <c r="S1" s="32"/>
      <c r="T1" s="32"/>
      <c r="U1" s="32"/>
      <c r="V1" s="54" t="s">
        <v>24</v>
      </c>
      <c r="W1" s="55"/>
      <c r="X1" s="56"/>
    </row>
    <row r="2" spans="1:25" ht="16.5" thickBot="1">
      <c r="A2" s="51"/>
      <c r="B2" s="53"/>
      <c r="C2" s="58"/>
      <c r="D2" s="64"/>
      <c r="E2" s="66"/>
      <c r="F2" s="69" t="s">
        <v>25</v>
      </c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</row>
    <row r="3" spans="1:25" ht="15.75">
      <c r="A3" s="21">
        <v>1</v>
      </c>
      <c r="B3" s="4" t="s">
        <v>13</v>
      </c>
      <c r="C3" s="14" t="s">
        <v>12</v>
      </c>
      <c r="D3" s="29">
        <f>D45</f>
        <v>979.20999999999992</v>
      </c>
      <c r="E3" s="20">
        <f>E45</f>
        <v>16</v>
      </c>
      <c r="F3" s="24">
        <v>12</v>
      </c>
      <c r="G3" s="24">
        <v>28.9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</row>
    <row r="4" spans="1:25" ht="15.75">
      <c r="A4" s="22">
        <f>A3+1</f>
        <v>2</v>
      </c>
      <c r="B4" s="1" t="s">
        <v>118</v>
      </c>
      <c r="C4" s="26" t="s">
        <v>20</v>
      </c>
      <c r="D4" s="29">
        <f t="shared" ref="D4:E19" si="0">D46</f>
        <v>187.68999999999997</v>
      </c>
      <c r="E4" s="20">
        <f t="shared" si="0"/>
        <v>33</v>
      </c>
      <c r="F4" s="23">
        <v>13.7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0"/>
    </row>
    <row r="5" spans="1:25" ht="15.75">
      <c r="A5" s="22">
        <f t="shared" ref="A5:A11" si="1">A4+1</f>
        <v>3</v>
      </c>
      <c r="B5" s="1" t="s">
        <v>5</v>
      </c>
      <c r="C5" s="26" t="s">
        <v>4</v>
      </c>
      <c r="D5" s="29">
        <f t="shared" si="0"/>
        <v>2711.77</v>
      </c>
      <c r="E5" s="20">
        <f t="shared" si="0"/>
        <v>2</v>
      </c>
      <c r="F5" s="23">
        <v>13.4</v>
      </c>
      <c r="G5" s="23">
        <v>17.7</v>
      </c>
      <c r="H5" s="23">
        <v>16.8</v>
      </c>
      <c r="I5" s="23">
        <v>19.8</v>
      </c>
      <c r="J5" s="23">
        <v>15.3</v>
      </c>
      <c r="K5" s="23">
        <v>21.9</v>
      </c>
      <c r="L5" s="23">
        <v>16.3</v>
      </c>
      <c r="M5" s="23">
        <v>12.6</v>
      </c>
      <c r="N5" s="23">
        <v>12.2</v>
      </c>
      <c r="O5" s="23">
        <v>11.3</v>
      </c>
      <c r="P5" s="23">
        <v>11.4</v>
      </c>
      <c r="Q5" s="23"/>
      <c r="R5" s="23"/>
      <c r="S5" s="23"/>
      <c r="T5" s="23"/>
      <c r="U5" s="23"/>
      <c r="V5" s="23"/>
      <c r="W5" s="23"/>
      <c r="X5" s="23"/>
    </row>
    <row r="6" spans="1:25" ht="15.75">
      <c r="A6" s="22">
        <f t="shared" si="1"/>
        <v>4</v>
      </c>
      <c r="B6" s="1" t="s">
        <v>66</v>
      </c>
      <c r="C6" s="26" t="s">
        <v>153</v>
      </c>
      <c r="D6" s="29">
        <f t="shared" si="0"/>
        <v>284.98</v>
      </c>
      <c r="E6" s="20">
        <f t="shared" si="0"/>
        <v>32</v>
      </c>
      <c r="F6" s="23">
        <v>8.3000000000000007</v>
      </c>
      <c r="G6" s="23">
        <v>14.7</v>
      </c>
      <c r="H6" s="25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5" ht="15.75">
      <c r="A7" s="22">
        <f t="shared" si="1"/>
        <v>5</v>
      </c>
      <c r="B7" s="1" t="s">
        <v>119</v>
      </c>
      <c r="C7" s="26" t="s">
        <v>149</v>
      </c>
      <c r="D7" s="29">
        <f t="shared" si="0"/>
        <v>161.29</v>
      </c>
      <c r="E7" s="20">
        <f t="shared" si="0"/>
        <v>35</v>
      </c>
      <c r="F7" s="23">
        <v>12.7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5" ht="15.75">
      <c r="A8" s="22">
        <f t="shared" si="1"/>
        <v>6</v>
      </c>
      <c r="B8" s="1" t="s">
        <v>91</v>
      </c>
      <c r="C8" s="26" t="s">
        <v>150</v>
      </c>
      <c r="D8" s="29">
        <f t="shared" si="0"/>
        <v>0</v>
      </c>
      <c r="E8" s="20">
        <f t="shared" si="0"/>
        <v>40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5" ht="15.75">
      <c r="A9" s="22">
        <f t="shared" si="1"/>
        <v>7</v>
      </c>
      <c r="B9" s="1" t="s">
        <v>104</v>
      </c>
      <c r="C9" s="26" t="s">
        <v>105</v>
      </c>
      <c r="D9" s="29">
        <f t="shared" si="0"/>
        <v>585</v>
      </c>
      <c r="E9" s="20">
        <f t="shared" si="0"/>
        <v>23</v>
      </c>
      <c r="F9" s="23">
        <v>17.399999999999999</v>
      </c>
      <c r="G9" s="23">
        <v>16.8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5" ht="15.75">
      <c r="A10" s="22">
        <f t="shared" si="1"/>
        <v>8</v>
      </c>
      <c r="B10" s="1" t="s">
        <v>48</v>
      </c>
      <c r="C10" s="26" t="s">
        <v>62</v>
      </c>
      <c r="D10" s="29">
        <f t="shared" si="0"/>
        <v>415.44000000000005</v>
      </c>
      <c r="E10" s="20">
        <f t="shared" si="0"/>
        <v>29</v>
      </c>
      <c r="F10" s="23">
        <v>13.8</v>
      </c>
      <c r="G10" s="23">
        <v>15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5" ht="15.75">
      <c r="A11" s="22">
        <f t="shared" si="1"/>
        <v>9</v>
      </c>
      <c r="B11" s="1" t="s">
        <v>120</v>
      </c>
      <c r="C11" s="26" t="s">
        <v>82</v>
      </c>
      <c r="D11" s="29">
        <f t="shared" si="0"/>
        <v>169</v>
      </c>
      <c r="E11" s="20">
        <f t="shared" si="0"/>
        <v>34</v>
      </c>
      <c r="F11" s="23">
        <v>13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5" ht="15.75">
      <c r="A12" s="22">
        <f>A11+1</f>
        <v>10</v>
      </c>
      <c r="B12" s="1" t="s">
        <v>110</v>
      </c>
      <c r="C12" s="26" t="s">
        <v>121</v>
      </c>
      <c r="D12" s="29">
        <f t="shared" si="0"/>
        <v>666.40000000000009</v>
      </c>
      <c r="E12" s="20">
        <f t="shared" si="0"/>
        <v>21</v>
      </c>
      <c r="F12" s="23">
        <v>16.8</v>
      </c>
      <c r="G12" s="23">
        <v>19.600000000000001</v>
      </c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5" ht="15.75">
      <c r="A13" s="22">
        <f t="shared" ref="A13:A41" si="2">A12+1</f>
        <v>11</v>
      </c>
      <c r="B13" s="1" t="s">
        <v>106</v>
      </c>
      <c r="C13" s="26" t="s">
        <v>108</v>
      </c>
      <c r="D13" s="29">
        <f t="shared" si="0"/>
        <v>1005.9699999999999</v>
      </c>
      <c r="E13" s="20">
        <f t="shared" si="0"/>
        <v>14</v>
      </c>
      <c r="F13" s="23">
        <v>11.9</v>
      </c>
      <c r="G13" s="23">
        <v>29.4</v>
      </c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5" ht="15.75">
      <c r="A14" s="22">
        <f t="shared" si="2"/>
        <v>12</v>
      </c>
      <c r="B14" s="1" t="s">
        <v>122</v>
      </c>
      <c r="C14" s="26" t="s">
        <v>123</v>
      </c>
      <c r="D14" s="29">
        <f t="shared" si="0"/>
        <v>1004.89</v>
      </c>
      <c r="E14" s="20">
        <f t="shared" si="0"/>
        <v>15</v>
      </c>
      <c r="F14" s="23">
        <v>31.7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5" ht="15.75">
      <c r="A15" s="22">
        <f t="shared" si="2"/>
        <v>13</v>
      </c>
      <c r="B15" s="1" t="s">
        <v>76</v>
      </c>
      <c r="C15" s="28" t="s">
        <v>77</v>
      </c>
      <c r="D15" s="29">
        <f t="shared" si="0"/>
        <v>1565.6100000000001</v>
      </c>
      <c r="E15" s="20">
        <f t="shared" si="0"/>
        <v>8</v>
      </c>
      <c r="F15" s="23">
        <v>10.5</v>
      </c>
      <c r="G15" s="23">
        <v>20.100000000000001</v>
      </c>
      <c r="H15" s="23">
        <v>12.3</v>
      </c>
      <c r="I15" s="23">
        <v>10.6</v>
      </c>
      <c r="J15" s="23">
        <v>10.8</v>
      </c>
      <c r="K15" s="23">
        <v>11</v>
      </c>
      <c r="L15" s="23">
        <v>17.100000000000001</v>
      </c>
      <c r="M15" s="23">
        <v>11.4</v>
      </c>
      <c r="N15" s="23">
        <v>11.3</v>
      </c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5" ht="15.75">
      <c r="A16" s="22">
        <f t="shared" si="2"/>
        <v>14</v>
      </c>
      <c r="B16" s="1" t="s">
        <v>125</v>
      </c>
      <c r="C16" s="28" t="s">
        <v>126</v>
      </c>
      <c r="D16" s="29">
        <f t="shared" si="0"/>
        <v>811.98</v>
      </c>
      <c r="E16" s="20">
        <f t="shared" si="0"/>
        <v>18</v>
      </c>
      <c r="F16" s="23">
        <v>21</v>
      </c>
      <c r="G16" s="23">
        <v>11.7</v>
      </c>
      <c r="H16" s="23">
        <v>15.3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15.75">
      <c r="A17" s="22">
        <f t="shared" si="2"/>
        <v>15</v>
      </c>
      <c r="B17" s="1" t="s">
        <v>127</v>
      </c>
      <c r="C17" s="26" t="s">
        <v>61</v>
      </c>
      <c r="D17" s="29">
        <f t="shared" si="0"/>
        <v>156.25</v>
      </c>
      <c r="E17" s="20">
        <f t="shared" si="0"/>
        <v>36</v>
      </c>
      <c r="F17" s="23">
        <v>12.5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ht="15.75">
      <c r="A18" s="22">
        <f t="shared" si="2"/>
        <v>16</v>
      </c>
      <c r="B18" s="1" t="s">
        <v>43</v>
      </c>
      <c r="C18" s="26" t="s">
        <v>45</v>
      </c>
      <c r="D18" s="29">
        <f t="shared" si="0"/>
        <v>1547.2299999999998</v>
      </c>
      <c r="E18" s="20">
        <f t="shared" si="0"/>
        <v>9</v>
      </c>
      <c r="F18" s="23">
        <v>12.1</v>
      </c>
      <c r="G18" s="23">
        <v>12.8</v>
      </c>
      <c r="H18" s="23">
        <v>11.7</v>
      </c>
      <c r="I18" s="23">
        <v>12.2</v>
      </c>
      <c r="J18" s="23">
        <v>24.9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>
        <v>36.4</v>
      </c>
      <c r="W18" s="23"/>
      <c r="X18" s="23"/>
    </row>
    <row r="19" spans="1:24" ht="15.75">
      <c r="A19" s="22">
        <f t="shared" si="2"/>
        <v>17</v>
      </c>
      <c r="B19" s="1" t="s">
        <v>128</v>
      </c>
      <c r="C19" s="26" t="s">
        <v>129</v>
      </c>
      <c r="D19" s="29">
        <f t="shared" si="0"/>
        <v>2589.37</v>
      </c>
      <c r="E19" s="20">
        <f t="shared" si="0"/>
        <v>3</v>
      </c>
      <c r="F19" s="23">
        <v>13.8</v>
      </c>
      <c r="G19" s="23">
        <v>23.1</v>
      </c>
      <c r="H19" s="23">
        <v>27.1</v>
      </c>
      <c r="I19" s="23">
        <v>25.2</v>
      </c>
      <c r="J19" s="23">
        <v>12.5</v>
      </c>
      <c r="K19" s="23">
        <v>12.1</v>
      </c>
      <c r="L19" s="23">
        <v>13.9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ht="15.75">
      <c r="A20" s="22">
        <f t="shared" si="2"/>
        <v>18</v>
      </c>
      <c r="B20" s="1" t="s">
        <v>15</v>
      </c>
      <c r="C20" s="26" t="s">
        <v>68</v>
      </c>
      <c r="D20" s="29">
        <f t="shared" ref="D20:E35" si="3">D62</f>
        <v>449.44</v>
      </c>
      <c r="E20" s="20">
        <f t="shared" si="3"/>
        <v>27</v>
      </c>
      <c r="F20" s="23">
        <v>21.2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  <row r="21" spans="1:24" ht="15.75">
      <c r="A21" s="22">
        <f t="shared" si="2"/>
        <v>19</v>
      </c>
      <c r="B21" s="1" t="s">
        <v>84</v>
      </c>
      <c r="C21" s="26" t="s">
        <v>86</v>
      </c>
      <c r="D21" s="29">
        <f t="shared" si="3"/>
        <v>0</v>
      </c>
      <c r="E21" s="20">
        <f t="shared" si="3"/>
        <v>40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ht="15.75">
      <c r="A22" s="22">
        <f t="shared" si="2"/>
        <v>20</v>
      </c>
      <c r="B22" s="1" t="s">
        <v>131</v>
      </c>
      <c r="C22" s="26" t="s">
        <v>100</v>
      </c>
      <c r="D22" s="29">
        <f t="shared" si="3"/>
        <v>2259.79</v>
      </c>
      <c r="E22" s="20">
        <f t="shared" si="3"/>
        <v>5</v>
      </c>
      <c r="F22" s="23">
        <v>12.5</v>
      </c>
      <c r="G22" s="23">
        <v>12</v>
      </c>
      <c r="H22" s="23">
        <v>12.4</v>
      </c>
      <c r="I22" s="23">
        <v>12.2</v>
      </c>
      <c r="J22" s="23">
        <v>11.6</v>
      </c>
      <c r="K22" s="23">
        <v>12.1</v>
      </c>
      <c r="L22" s="23">
        <v>11.8</v>
      </c>
      <c r="M22" s="23">
        <v>11.7</v>
      </c>
      <c r="N22" s="23">
        <v>11.7</v>
      </c>
      <c r="O22" s="23">
        <v>12.9</v>
      </c>
      <c r="P22" s="23">
        <v>12.3</v>
      </c>
      <c r="Q22" s="23">
        <v>11.4</v>
      </c>
      <c r="R22" s="23">
        <v>22.7</v>
      </c>
      <c r="S22" s="23"/>
      <c r="T22" s="23"/>
      <c r="U22" s="23"/>
      <c r="V22" s="23"/>
      <c r="W22" s="23"/>
      <c r="X22" s="23"/>
    </row>
    <row r="23" spans="1:24" ht="15.75">
      <c r="A23" s="22">
        <f t="shared" si="2"/>
        <v>21</v>
      </c>
      <c r="B23" s="1" t="s">
        <v>132</v>
      </c>
      <c r="C23" s="26" t="s">
        <v>52</v>
      </c>
      <c r="D23" s="29">
        <f t="shared" si="3"/>
        <v>2514.2799999999997</v>
      </c>
      <c r="E23" s="20">
        <f t="shared" si="3"/>
        <v>4</v>
      </c>
      <c r="F23" s="23">
        <v>16.8</v>
      </c>
      <c r="G23" s="23">
        <v>19.600000000000001</v>
      </c>
      <c r="H23" s="23">
        <v>11.6</v>
      </c>
      <c r="I23" s="23">
        <v>11.1</v>
      </c>
      <c r="J23" s="23">
        <v>12.1</v>
      </c>
      <c r="K23" s="23">
        <v>12.5</v>
      </c>
      <c r="L23" s="23">
        <v>11.2</v>
      </c>
      <c r="M23" s="23">
        <v>10.3</v>
      </c>
      <c r="N23" s="23">
        <v>11.1</v>
      </c>
      <c r="O23" s="23">
        <v>12.4</v>
      </c>
      <c r="P23" s="23">
        <v>12.5</v>
      </c>
      <c r="Q23" s="23">
        <v>13.7</v>
      </c>
      <c r="R23" s="23">
        <v>11.5</v>
      </c>
      <c r="S23" s="23">
        <v>12</v>
      </c>
      <c r="T23" s="23">
        <v>12.6</v>
      </c>
      <c r="U23" s="23"/>
      <c r="V23" s="23"/>
      <c r="W23" s="23"/>
      <c r="X23" s="23"/>
    </row>
    <row r="24" spans="1:24" ht="15.75">
      <c r="A24" s="22">
        <f t="shared" si="2"/>
        <v>22</v>
      </c>
      <c r="B24" s="1" t="s">
        <v>133</v>
      </c>
      <c r="C24" s="26" t="s">
        <v>21</v>
      </c>
      <c r="D24" s="29">
        <f t="shared" si="3"/>
        <v>733.33</v>
      </c>
      <c r="E24" s="20">
        <f t="shared" si="3"/>
        <v>19</v>
      </c>
      <c r="F24" s="23">
        <v>23.3</v>
      </c>
      <c r="G24" s="23">
        <v>13.8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ht="15.75">
      <c r="A25" s="22">
        <f t="shared" si="2"/>
        <v>23</v>
      </c>
      <c r="B25" s="1" t="s">
        <v>134</v>
      </c>
      <c r="C25" s="26" t="s">
        <v>113</v>
      </c>
      <c r="D25" s="29">
        <f t="shared" si="3"/>
        <v>0</v>
      </c>
      <c r="E25" s="20">
        <f t="shared" si="3"/>
        <v>40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15.75">
      <c r="A26" s="22">
        <f t="shared" si="2"/>
        <v>24</v>
      </c>
      <c r="B26" s="1" t="s">
        <v>87</v>
      </c>
      <c r="C26" s="26" t="s">
        <v>89</v>
      </c>
      <c r="D26" s="29">
        <f t="shared" si="3"/>
        <v>450.25</v>
      </c>
      <c r="E26" s="20">
        <f t="shared" si="3"/>
        <v>26</v>
      </c>
      <c r="F26" s="23">
        <v>17.5</v>
      </c>
      <c r="G26" s="23">
        <v>12</v>
      </c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ht="15.75">
      <c r="A27" s="22">
        <f t="shared" si="2"/>
        <v>25</v>
      </c>
      <c r="B27" s="1" t="s">
        <v>72</v>
      </c>
      <c r="C27" s="26" t="s">
        <v>74</v>
      </c>
      <c r="D27" s="29">
        <f t="shared" si="3"/>
        <v>296.09000000000003</v>
      </c>
      <c r="E27" s="20">
        <f t="shared" si="3"/>
        <v>31</v>
      </c>
      <c r="F27" s="23">
        <v>11.5</v>
      </c>
      <c r="G27" s="23">
        <v>12.8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</row>
    <row r="28" spans="1:24" ht="15.75">
      <c r="A28" s="22">
        <f t="shared" si="2"/>
        <v>26</v>
      </c>
      <c r="B28" s="1" t="s">
        <v>69</v>
      </c>
      <c r="C28" s="26" t="s">
        <v>71</v>
      </c>
      <c r="D28" s="29">
        <f t="shared" si="3"/>
        <v>1286.3300000000002</v>
      </c>
      <c r="E28" s="20">
        <f t="shared" si="3"/>
        <v>13</v>
      </c>
      <c r="F28" s="23">
        <v>11.8</v>
      </c>
      <c r="G28" s="23">
        <v>10.5</v>
      </c>
      <c r="H28" s="23">
        <v>32.200000000000003</v>
      </c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</row>
    <row r="29" spans="1:24" ht="15.75">
      <c r="A29" s="22">
        <f t="shared" si="2"/>
        <v>27</v>
      </c>
      <c r="B29" s="1" t="s">
        <v>79</v>
      </c>
      <c r="C29" s="26" t="s">
        <v>80</v>
      </c>
      <c r="D29" s="29">
        <f t="shared" si="3"/>
        <v>439.49</v>
      </c>
      <c r="E29" s="20">
        <f t="shared" si="3"/>
        <v>28</v>
      </c>
      <c r="F29" s="23">
        <v>11.8</v>
      </c>
      <c r="G29" s="23">
        <v>12</v>
      </c>
      <c r="H29" s="23">
        <v>12.5</v>
      </c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</row>
    <row r="30" spans="1:24" ht="15.75">
      <c r="A30" s="22">
        <f t="shared" si="2"/>
        <v>28</v>
      </c>
      <c r="B30" s="1" t="s">
        <v>75</v>
      </c>
      <c r="C30" s="26" t="s">
        <v>16</v>
      </c>
      <c r="D30" s="29">
        <f t="shared" si="3"/>
        <v>1941.56</v>
      </c>
      <c r="E30" s="20">
        <f t="shared" si="3"/>
        <v>6</v>
      </c>
      <c r="F30" s="23">
        <v>12.1</v>
      </c>
      <c r="G30" s="23">
        <v>24.5</v>
      </c>
      <c r="H30" s="23">
        <v>11.7</v>
      </c>
      <c r="I30" s="23">
        <v>11</v>
      </c>
      <c r="J30" s="23">
        <v>11.1</v>
      </c>
      <c r="K30" s="23">
        <v>14.8</v>
      </c>
      <c r="L30" s="23">
        <v>12.4</v>
      </c>
      <c r="M30" s="23">
        <v>21</v>
      </c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</row>
    <row r="31" spans="1:24" ht="15.75">
      <c r="A31" s="22">
        <f t="shared" si="2"/>
        <v>29</v>
      </c>
      <c r="B31" s="1" t="s">
        <v>101</v>
      </c>
      <c r="C31" s="26" t="s">
        <v>102</v>
      </c>
      <c r="D31" s="29">
        <f t="shared" si="3"/>
        <v>614.8900000000001</v>
      </c>
      <c r="E31" s="20">
        <f t="shared" si="3"/>
        <v>22</v>
      </c>
      <c r="F31" s="23">
        <v>13.5</v>
      </c>
      <c r="G31" s="23">
        <v>20.8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4" ht="15.75">
      <c r="A32" s="22">
        <f t="shared" si="2"/>
        <v>30</v>
      </c>
      <c r="B32" s="1" t="s">
        <v>96</v>
      </c>
      <c r="C32" s="26" t="s">
        <v>98</v>
      </c>
      <c r="D32" s="29">
        <f t="shared" si="3"/>
        <v>711.02</v>
      </c>
      <c r="E32" s="20">
        <f t="shared" si="3"/>
        <v>20</v>
      </c>
      <c r="F32" s="23">
        <v>12.5</v>
      </c>
      <c r="G32" s="23">
        <v>19.899999999999999</v>
      </c>
      <c r="H32" s="23">
        <v>12.6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</row>
    <row r="33" spans="1:24" ht="15.75">
      <c r="A33" s="22">
        <f t="shared" si="2"/>
        <v>31</v>
      </c>
      <c r="B33" s="1" t="s">
        <v>19</v>
      </c>
      <c r="C33" s="26" t="s">
        <v>47</v>
      </c>
      <c r="D33" s="29">
        <f t="shared" si="3"/>
        <v>1488.5</v>
      </c>
      <c r="E33" s="20">
        <f t="shared" si="3"/>
        <v>11</v>
      </c>
      <c r="F33" s="23">
        <v>21.7</v>
      </c>
      <c r="G33" s="23">
        <v>31.9</v>
      </c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</row>
    <row r="34" spans="1:24" ht="15.75">
      <c r="A34" s="22">
        <f t="shared" si="2"/>
        <v>32</v>
      </c>
      <c r="B34" s="1" t="s">
        <v>136</v>
      </c>
      <c r="C34" s="26" t="s">
        <v>137</v>
      </c>
      <c r="D34" s="29">
        <f t="shared" si="3"/>
        <v>557.28</v>
      </c>
      <c r="E34" s="20">
        <f t="shared" si="3"/>
        <v>24</v>
      </c>
      <c r="F34" s="23">
        <v>11.8</v>
      </c>
      <c r="G34" s="23">
        <v>11.8</v>
      </c>
      <c r="H34" s="23">
        <v>11.4</v>
      </c>
      <c r="I34" s="23">
        <v>12.2</v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</row>
    <row r="35" spans="1:24" ht="15.75">
      <c r="A35" s="22">
        <f t="shared" si="2"/>
        <v>33</v>
      </c>
      <c r="B35" s="1" t="s">
        <v>138</v>
      </c>
      <c r="C35" s="26" t="s">
        <v>139</v>
      </c>
      <c r="D35" s="29">
        <f t="shared" si="3"/>
        <v>840.98000000000013</v>
      </c>
      <c r="E35" s="20">
        <f t="shared" si="3"/>
        <v>17</v>
      </c>
      <c r="F35" s="23">
        <v>17.8</v>
      </c>
      <c r="G35" s="23">
        <v>12.3</v>
      </c>
      <c r="H35" s="23">
        <v>15.8</v>
      </c>
      <c r="I35" s="23">
        <v>11.1</v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</row>
    <row r="36" spans="1:24" ht="15.75">
      <c r="A36" s="22">
        <f t="shared" si="2"/>
        <v>34</v>
      </c>
      <c r="B36" s="1" t="s">
        <v>141</v>
      </c>
      <c r="C36" s="26" t="s">
        <v>109</v>
      </c>
      <c r="D36" s="29">
        <f t="shared" ref="D36:E41" si="4">D78</f>
        <v>1865.09</v>
      </c>
      <c r="E36" s="20">
        <f t="shared" si="4"/>
        <v>7</v>
      </c>
      <c r="F36" s="23">
        <v>25.4</v>
      </c>
      <c r="G36" s="23">
        <v>12.2</v>
      </c>
      <c r="H36" s="23">
        <v>12.3</v>
      </c>
      <c r="I36" s="23">
        <v>13</v>
      </c>
      <c r="J36" s="23">
        <v>10.5</v>
      </c>
      <c r="K36" s="23">
        <v>11.9</v>
      </c>
      <c r="L36" s="23">
        <v>11.7</v>
      </c>
      <c r="M36" s="23">
        <v>13.8</v>
      </c>
      <c r="N36" s="23">
        <v>13.1</v>
      </c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15.75">
      <c r="A37" s="22">
        <f t="shared" si="2"/>
        <v>35</v>
      </c>
      <c r="B37" s="1" t="s">
        <v>9</v>
      </c>
      <c r="C37" s="26" t="s">
        <v>55</v>
      </c>
      <c r="D37" s="29">
        <f t="shared" si="4"/>
        <v>1540.88</v>
      </c>
      <c r="E37" s="20">
        <f t="shared" si="4"/>
        <v>10</v>
      </c>
      <c r="F37" s="23">
        <v>11.3</v>
      </c>
      <c r="G37" s="23">
        <v>14.1</v>
      </c>
      <c r="H37" s="23">
        <v>18.100000000000001</v>
      </c>
      <c r="I37" s="23">
        <v>12.2</v>
      </c>
      <c r="J37" s="23">
        <v>13.2</v>
      </c>
      <c r="K37" s="23">
        <v>17.399999999999999</v>
      </c>
      <c r="L37" s="23">
        <v>14.2</v>
      </c>
      <c r="M37" s="23">
        <v>7.7</v>
      </c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15.75">
      <c r="A38" s="22">
        <f t="shared" si="2"/>
        <v>36</v>
      </c>
      <c r="B38" s="1" t="s">
        <v>143</v>
      </c>
      <c r="C38" s="26" t="s">
        <v>144</v>
      </c>
      <c r="D38" s="29">
        <f t="shared" si="4"/>
        <v>3021.25</v>
      </c>
      <c r="E38" s="20">
        <f t="shared" si="4"/>
        <v>1</v>
      </c>
      <c r="F38" s="23">
        <v>20.5</v>
      </c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>
        <v>51</v>
      </c>
      <c r="W38" s="23"/>
      <c r="X38" s="23"/>
    </row>
    <row r="39" spans="1:24" ht="15.75">
      <c r="A39" s="22">
        <f t="shared" si="2"/>
        <v>37</v>
      </c>
      <c r="B39" s="1" t="s">
        <v>93</v>
      </c>
      <c r="C39" s="26" t="s">
        <v>95</v>
      </c>
      <c r="D39" s="29">
        <f t="shared" si="4"/>
        <v>537.81000000000006</v>
      </c>
      <c r="E39" s="20">
        <f t="shared" si="4"/>
        <v>25</v>
      </c>
      <c r="F39" s="23">
        <v>16.600000000000001</v>
      </c>
      <c r="G39" s="23">
        <v>11.6</v>
      </c>
      <c r="H39" s="23">
        <v>11.3</v>
      </c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ht="15.75">
      <c r="A40" s="22">
        <f t="shared" si="2"/>
        <v>38</v>
      </c>
      <c r="B40" s="1" t="s">
        <v>146</v>
      </c>
      <c r="C40" s="26" t="s">
        <v>148</v>
      </c>
      <c r="D40" s="29">
        <f t="shared" si="4"/>
        <v>1435</v>
      </c>
      <c r="E40" s="20">
        <f t="shared" si="4"/>
        <v>12</v>
      </c>
      <c r="F40" s="23">
        <v>12.5</v>
      </c>
      <c r="G40" s="23">
        <v>11.9</v>
      </c>
      <c r="H40" s="23">
        <v>11.9</v>
      </c>
      <c r="I40" s="23">
        <v>14.2</v>
      </c>
      <c r="J40" s="23">
        <v>14.2</v>
      </c>
      <c r="K40" s="23">
        <v>13.6</v>
      </c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>
        <v>24.6</v>
      </c>
      <c r="W40" s="23">
        <v>32</v>
      </c>
      <c r="X40" s="23"/>
    </row>
    <row r="41" spans="1:24" ht="15.75">
      <c r="A41" s="22">
        <f t="shared" si="2"/>
        <v>39</v>
      </c>
      <c r="B41" s="1" t="s">
        <v>63</v>
      </c>
      <c r="C41" s="26" t="s">
        <v>135</v>
      </c>
      <c r="D41" s="29">
        <f t="shared" si="4"/>
        <v>364.81000000000006</v>
      </c>
      <c r="E41" s="20">
        <f t="shared" si="4"/>
        <v>30</v>
      </c>
      <c r="F41" s="23">
        <v>19.100000000000001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16.5" thickBot="1">
      <c r="C42" s="67" t="s">
        <v>115</v>
      </c>
      <c r="D42" s="67"/>
      <c r="E42" s="68"/>
      <c r="F42" s="27">
        <f>AVERAGE(F3:O41)</f>
        <v>14.871851851851851</v>
      </c>
      <c r="V42" s="27">
        <f>AVERAGE(V3:X41)</f>
        <v>36</v>
      </c>
    </row>
    <row r="43" spans="1:24" ht="16.5" hidden="1" customHeight="1" outlineLevel="1">
      <c r="A43" s="50" t="s">
        <v>26</v>
      </c>
      <c r="B43" s="57" t="s">
        <v>1</v>
      </c>
      <c r="C43" s="57" t="s">
        <v>0</v>
      </c>
      <c r="D43" s="63" t="s">
        <v>114</v>
      </c>
      <c r="E43" s="65" t="s">
        <v>3</v>
      </c>
      <c r="F43" s="59" t="s">
        <v>2</v>
      </c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</row>
    <row r="44" spans="1:24" ht="15.75" hidden="1" outlineLevel="1" thickBot="1">
      <c r="A44" s="51"/>
      <c r="B44" s="58"/>
      <c r="C44" s="58"/>
      <c r="D44" s="64"/>
      <c r="E44" s="66"/>
      <c r="F44" s="61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</row>
    <row r="45" spans="1:24" ht="15.75" hidden="1" outlineLevel="1">
      <c r="A45" s="21">
        <v>1</v>
      </c>
      <c r="B45" s="35" t="s">
        <v>13</v>
      </c>
      <c r="C45" s="36" t="s">
        <v>12</v>
      </c>
      <c r="D45" s="24">
        <f t="shared" ref="D45:D83" si="5">SUM(F45:X45)</f>
        <v>979.20999999999992</v>
      </c>
      <c r="E45" s="5">
        <f>IF(D45&gt;0,RANK(D45,$D$45:$D$83),40)</f>
        <v>16</v>
      </c>
      <c r="F45" s="24">
        <f t="shared" ref="F45:I64" si="6">POWER(F3,2)</f>
        <v>144</v>
      </c>
      <c r="G45" s="24">
        <f t="shared" si="6"/>
        <v>835.20999999999992</v>
      </c>
      <c r="H45" s="24">
        <f t="shared" si="6"/>
        <v>0</v>
      </c>
      <c r="I45" s="24">
        <f t="shared" si="6"/>
        <v>0</v>
      </c>
      <c r="J45" s="24">
        <f t="shared" ref="J45:K45" si="7">POWER(J3,2)</f>
        <v>0</v>
      </c>
      <c r="K45" s="24">
        <f t="shared" si="7"/>
        <v>0</v>
      </c>
      <c r="L45" s="24">
        <f>POWER(L3,2)</f>
        <v>0</v>
      </c>
      <c r="M45" s="24">
        <f>POWER(M3,2)</f>
        <v>0</v>
      </c>
      <c r="N45" s="24">
        <f>POWER(N3,2)</f>
        <v>0</v>
      </c>
      <c r="O45" s="24">
        <f>POWER(O3,2)</f>
        <v>0</v>
      </c>
      <c r="P45" s="24">
        <f t="shared" ref="P45:U45" si="8">POWER(P3,2)</f>
        <v>0</v>
      </c>
      <c r="Q45" s="24">
        <f t="shared" si="8"/>
        <v>0</v>
      </c>
      <c r="R45" s="24">
        <f t="shared" si="8"/>
        <v>0</v>
      </c>
      <c r="S45" s="24">
        <f t="shared" si="8"/>
        <v>0</v>
      </c>
      <c r="T45" s="24">
        <f t="shared" si="8"/>
        <v>0</v>
      </c>
      <c r="U45" s="24">
        <f t="shared" si="8"/>
        <v>0</v>
      </c>
      <c r="V45" s="24">
        <f t="shared" ref="V45:X59" si="9">POWER(V3,2)</f>
        <v>0</v>
      </c>
      <c r="W45" s="24">
        <f t="shared" si="9"/>
        <v>0</v>
      </c>
      <c r="X45" s="24">
        <f t="shared" si="9"/>
        <v>0</v>
      </c>
    </row>
    <row r="46" spans="1:24" ht="15.75" hidden="1" outlineLevel="1">
      <c r="A46" s="22">
        <f>A45+1</f>
        <v>2</v>
      </c>
      <c r="B46" s="37" t="s">
        <v>118</v>
      </c>
      <c r="C46" s="38" t="s">
        <v>20</v>
      </c>
      <c r="D46" s="23">
        <f t="shared" si="5"/>
        <v>187.68999999999997</v>
      </c>
      <c r="E46" s="5">
        <f t="shared" ref="E46:E83" si="10">IF(D46&gt;0,RANK(D46,$D$45:$D$83),40)</f>
        <v>33</v>
      </c>
      <c r="F46" s="23">
        <f t="shared" si="6"/>
        <v>187.68999999999997</v>
      </c>
      <c r="G46" s="23">
        <f t="shared" si="6"/>
        <v>0</v>
      </c>
      <c r="H46" s="23">
        <f t="shared" si="6"/>
        <v>0</v>
      </c>
      <c r="I46" s="23">
        <f t="shared" si="6"/>
        <v>0</v>
      </c>
      <c r="J46" s="24">
        <f t="shared" ref="J46:L46" si="11">POWER(J4,2)</f>
        <v>0</v>
      </c>
      <c r="K46" s="24">
        <f t="shared" si="11"/>
        <v>0</v>
      </c>
      <c r="L46" s="24">
        <f t="shared" si="11"/>
        <v>0</v>
      </c>
      <c r="M46" s="23">
        <f t="shared" ref="M46:O65" si="12">POWER(M4,2)</f>
        <v>0</v>
      </c>
      <c r="N46" s="23">
        <f t="shared" si="12"/>
        <v>0</v>
      </c>
      <c r="O46" s="23">
        <f t="shared" si="12"/>
        <v>0</v>
      </c>
      <c r="P46" s="24">
        <f t="shared" ref="P46:T46" si="13">POWER(P4,2)</f>
        <v>0</v>
      </c>
      <c r="Q46" s="24">
        <f t="shared" si="13"/>
        <v>0</v>
      </c>
      <c r="R46" s="24">
        <f t="shared" si="13"/>
        <v>0</v>
      </c>
      <c r="S46" s="24">
        <f t="shared" si="13"/>
        <v>0</v>
      </c>
      <c r="T46" s="24">
        <f t="shared" si="13"/>
        <v>0</v>
      </c>
      <c r="U46" s="24">
        <f t="shared" ref="U46" si="14">POWER(U4,2)</f>
        <v>0</v>
      </c>
      <c r="V46" s="24">
        <f t="shared" si="9"/>
        <v>0</v>
      </c>
      <c r="W46" s="24">
        <f t="shared" si="9"/>
        <v>0</v>
      </c>
      <c r="X46" s="24">
        <f t="shared" si="9"/>
        <v>0</v>
      </c>
    </row>
    <row r="47" spans="1:24" ht="15.75" hidden="1" outlineLevel="1">
      <c r="A47" s="22">
        <f t="shared" ref="A47:A77" si="15">A46+1</f>
        <v>3</v>
      </c>
      <c r="B47" s="39" t="s">
        <v>5</v>
      </c>
      <c r="C47" s="38" t="s">
        <v>4</v>
      </c>
      <c r="D47" s="23">
        <f t="shared" si="5"/>
        <v>2711.77</v>
      </c>
      <c r="E47" s="5">
        <f t="shared" si="10"/>
        <v>2</v>
      </c>
      <c r="F47" s="23">
        <f t="shared" si="6"/>
        <v>179.56</v>
      </c>
      <c r="G47" s="23">
        <f t="shared" si="6"/>
        <v>313.28999999999996</v>
      </c>
      <c r="H47" s="23">
        <f t="shared" si="6"/>
        <v>282.24</v>
      </c>
      <c r="I47" s="23">
        <f t="shared" si="6"/>
        <v>392.04</v>
      </c>
      <c r="J47" s="24">
        <f t="shared" ref="J47:L47" si="16">POWER(J5,2)</f>
        <v>234.09000000000003</v>
      </c>
      <c r="K47" s="24">
        <f t="shared" si="16"/>
        <v>479.60999999999996</v>
      </c>
      <c r="L47" s="24">
        <f t="shared" si="16"/>
        <v>265.69</v>
      </c>
      <c r="M47" s="23">
        <f t="shared" si="12"/>
        <v>158.76</v>
      </c>
      <c r="N47" s="23">
        <f t="shared" si="12"/>
        <v>148.83999999999997</v>
      </c>
      <c r="O47" s="23">
        <f t="shared" si="12"/>
        <v>127.69000000000001</v>
      </c>
      <c r="P47" s="24">
        <f t="shared" ref="P47:T47" si="17">POWER(P5,2)</f>
        <v>129.96</v>
      </c>
      <c r="Q47" s="24">
        <f t="shared" si="17"/>
        <v>0</v>
      </c>
      <c r="R47" s="24">
        <f t="shared" si="17"/>
        <v>0</v>
      </c>
      <c r="S47" s="24">
        <f t="shared" si="17"/>
        <v>0</v>
      </c>
      <c r="T47" s="24">
        <f t="shared" si="17"/>
        <v>0</v>
      </c>
      <c r="U47" s="24">
        <f t="shared" ref="U47" si="18">POWER(U5,2)</f>
        <v>0</v>
      </c>
      <c r="V47" s="24">
        <f t="shared" si="9"/>
        <v>0</v>
      </c>
      <c r="W47" s="24">
        <f t="shared" si="9"/>
        <v>0</v>
      </c>
      <c r="X47" s="24">
        <f t="shared" si="9"/>
        <v>0</v>
      </c>
    </row>
    <row r="48" spans="1:24" ht="15.75" hidden="1" outlineLevel="1">
      <c r="A48" s="22">
        <f t="shared" si="15"/>
        <v>4</v>
      </c>
      <c r="B48" s="39" t="s">
        <v>66</v>
      </c>
      <c r="C48" s="38" t="s">
        <v>153</v>
      </c>
      <c r="D48" s="23">
        <f t="shared" si="5"/>
        <v>284.98</v>
      </c>
      <c r="E48" s="5">
        <f t="shared" si="10"/>
        <v>32</v>
      </c>
      <c r="F48" s="23">
        <f t="shared" si="6"/>
        <v>68.890000000000015</v>
      </c>
      <c r="G48" s="23">
        <f t="shared" si="6"/>
        <v>216.08999999999997</v>
      </c>
      <c r="H48" s="23">
        <f t="shared" si="6"/>
        <v>0</v>
      </c>
      <c r="I48" s="23">
        <f t="shared" si="6"/>
        <v>0</v>
      </c>
      <c r="J48" s="24">
        <f t="shared" ref="J48:L48" si="19">POWER(J6,2)</f>
        <v>0</v>
      </c>
      <c r="K48" s="24">
        <f t="shared" si="19"/>
        <v>0</v>
      </c>
      <c r="L48" s="24">
        <f t="shared" si="19"/>
        <v>0</v>
      </c>
      <c r="M48" s="23">
        <f t="shared" si="12"/>
        <v>0</v>
      </c>
      <c r="N48" s="23">
        <f t="shared" si="12"/>
        <v>0</v>
      </c>
      <c r="O48" s="23">
        <f t="shared" si="12"/>
        <v>0</v>
      </c>
      <c r="P48" s="24">
        <f t="shared" ref="P48:T48" si="20">POWER(P6,2)</f>
        <v>0</v>
      </c>
      <c r="Q48" s="24">
        <f t="shared" si="20"/>
        <v>0</v>
      </c>
      <c r="R48" s="24">
        <f t="shared" si="20"/>
        <v>0</v>
      </c>
      <c r="S48" s="24">
        <f t="shared" si="20"/>
        <v>0</v>
      </c>
      <c r="T48" s="24">
        <f t="shared" si="20"/>
        <v>0</v>
      </c>
      <c r="U48" s="24">
        <f t="shared" ref="U48" si="21">POWER(U6,2)</f>
        <v>0</v>
      </c>
      <c r="V48" s="24">
        <f t="shared" si="9"/>
        <v>0</v>
      </c>
      <c r="W48" s="24">
        <f t="shared" si="9"/>
        <v>0</v>
      </c>
      <c r="X48" s="24">
        <f t="shared" si="9"/>
        <v>0</v>
      </c>
    </row>
    <row r="49" spans="1:24" ht="15.75" hidden="1" outlineLevel="1">
      <c r="A49" s="22">
        <f t="shared" si="15"/>
        <v>5</v>
      </c>
      <c r="B49" s="37" t="s">
        <v>119</v>
      </c>
      <c r="C49" s="38" t="s">
        <v>149</v>
      </c>
      <c r="D49" s="23">
        <f t="shared" si="5"/>
        <v>161.29</v>
      </c>
      <c r="E49" s="5">
        <f t="shared" si="10"/>
        <v>35</v>
      </c>
      <c r="F49" s="23">
        <f t="shared" si="6"/>
        <v>161.29</v>
      </c>
      <c r="G49" s="23">
        <f t="shared" si="6"/>
        <v>0</v>
      </c>
      <c r="H49" s="23">
        <f t="shared" si="6"/>
        <v>0</v>
      </c>
      <c r="I49" s="23">
        <f t="shared" si="6"/>
        <v>0</v>
      </c>
      <c r="J49" s="24">
        <f t="shared" ref="J49:L49" si="22">POWER(J7,2)</f>
        <v>0</v>
      </c>
      <c r="K49" s="24">
        <f t="shared" si="22"/>
        <v>0</v>
      </c>
      <c r="L49" s="24">
        <f t="shared" si="22"/>
        <v>0</v>
      </c>
      <c r="M49" s="23">
        <f t="shared" si="12"/>
        <v>0</v>
      </c>
      <c r="N49" s="23">
        <f t="shared" si="12"/>
        <v>0</v>
      </c>
      <c r="O49" s="23">
        <f t="shared" si="12"/>
        <v>0</v>
      </c>
      <c r="P49" s="24">
        <f t="shared" ref="P49:T49" si="23">POWER(P7,2)</f>
        <v>0</v>
      </c>
      <c r="Q49" s="24">
        <f t="shared" si="23"/>
        <v>0</v>
      </c>
      <c r="R49" s="24">
        <f t="shared" si="23"/>
        <v>0</v>
      </c>
      <c r="S49" s="24">
        <f t="shared" si="23"/>
        <v>0</v>
      </c>
      <c r="T49" s="24">
        <f t="shared" si="23"/>
        <v>0</v>
      </c>
      <c r="U49" s="24">
        <f t="shared" ref="U49" si="24">POWER(U7,2)</f>
        <v>0</v>
      </c>
      <c r="V49" s="24">
        <f t="shared" si="9"/>
        <v>0</v>
      </c>
      <c r="W49" s="24">
        <f t="shared" si="9"/>
        <v>0</v>
      </c>
      <c r="X49" s="24">
        <f t="shared" si="9"/>
        <v>0</v>
      </c>
    </row>
    <row r="50" spans="1:24" ht="15.75" hidden="1" outlineLevel="1">
      <c r="A50" s="22">
        <f t="shared" si="15"/>
        <v>6</v>
      </c>
      <c r="B50" s="37" t="s">
        <v>91</v>
      </c>
      <c r="C50" s="38" t="s">
        <v>150</v>
      </c>
      <c r="D50" s="23">
        <f t="shared" si="5"/>
        <v>0</v>
      </c>
      <c r="E50" s="5">
        <f t="shared" si="10"/>
        <v>40</v>
      </c>
      <c r="F50" s="23">
        <f t="shared" si="6"/>
        <v>0</v>
      </c>
      <c r="G50" s="23">
        <f t="shared" si="6"/>
        <v>0</v>
      </c>
      <c r="H50" s="23">
        <f t="shared" si="6"/>
        <v>0</v>
      </c>
      <c r="I50" s="23">
        <f t="shared" si="6"/>
        <v>0</v>
      </c>
      <c r="J50" s="24">
        <f t="shared" ref="J50:L50" si="25">POWER(J8,2)</f>
        <v>0</v>
      </c>
      <c r="K50" s="24">
        <f t="shared" si="25"/>
        <v>0</v>
      </c>
      <c r="L50" s="24">
        <f t="shared" si="25"/>
        <v>0</v>
      </c>
      <c r="M50" s="23">
        <f t="shared" si="12"/>
        <v>0</v>
      </c>
      <c r="N50" s="23">
        <f t="shared" si="12"/>
        <v>0</v>
      </c>
      <c r="O50" s="23">
        <f t="shared" si="12"/>
        <v>0</v>
      </c>
      <c r="P50" s="24">
        <f t="shared" ref="P50:T50" si="26">POWER(P8,2)</f>
        <v>0</v>
      </c>
      <c r="Q50" s="24">
        <f t="shared" si="26"/>
        <v>0</v>
      </c>
      <c r="R50" s="24">
        <f t="shared" si="26"/>
        <v>0</v>
      </c>
      <c r="S50" s="24">
        <f t="shared" si="26"/>
        <v>0</v>
      </c>
      <c r="T50" s="24">
        <f t="shared" si="26"/>
        <v>0</v>
      </c>
      <c r="U50" s="24">
        <f t="shared" ref="U50" si="27">POWER(U8,2)</f>
        <v>0</v>
      </c>
      <c r="V50" s="24">
        <f t="shared" si="9"/>
        <v>0</v>
      </c>
      <c r="W50" s="24">
        <f t="shared" si="9"/>
        <v>0</v>
      </c>
      <c r="X50" s="24">
        <f t="shared" si="9"/>
        <v>0</v>
      </c>
    </row>
    <row r="51" spans="1:24" ht="15.75" hidden="1" outlineLevel="1">
      <c r="A51" s="22">
        <f t="shared" si="15"/>
        <v>7</v>
      </c>
      <c r="B51" s="39" t="s">
        <v>104</v>
      </c>
      <c r="C51" s="38" t="s">
        <v>105</v>
      </c>
      <c r="D51" s="23">
        <f t="shared" si="5"/>
        <v>585</v>
      </c>
      <c r="E51" s="5">
        <f t="shared" si="10"/>
        <v>23</v>
      </c>
      <c r="F51" s="23">
        <f t="shared" si="6"/>
        <v>302.75999999999993</v>
      </c>
      <c r="G51" s="23">
        <f t="shared" si="6"/>
        <v>282.24</v>
      </c>
      <c r="H51" s="23">
        <f t="shared" si="6"/>
        <v>0</v>
      </c>
      <c r="I51" s="23">
        <f t="shared" si="6"/>
        <v>0</v>
      </c>
      <c r="J51" s="24">
        <f t="shared" ref="J51:L51" si="28">POWER(J9,2)</f>
        <v>0</v>
      </c>
      <c r="K51" s="24">
        <f t="shared" si="28"/>
        <v>0</v>
      </c>
      <c r="L51" s="24">
        <f t="shared" si="28"/>
        <v>0</v>
      </c>
      <c r="M51" s="23">
        <f t="shared" si="12"/>
        <v>0</v>
      </c>
      <c r="N51" s="23">
        <f t="shared" si="12"/>
        <v>0</v>
      </c>
      <c r="O51" s="23">
        <f t="shared" si="12"/>
        <v>0</v>
      </c>
      <c r="P51" s="24">
        <f t="shared" ref="P51:T51" si="29">POWER(P9,2)</f>
        <v>0</v>
      </c>
      <c r="Q51" s="24">
        <f t="shared" si="29"/>
        <v>0</v>
      </c>
      <c r="R51" s="24">
        <f t="shared" si="29"/>
        <v>0</v>
      </c>
      <c r="S51" s="24">
        <f t="shared" si="29"/>
        <v>0</v>
      </c>
      <c r="T51" s="24">
        <f t="shared" si="29"/>
        <v>0</v>
      </c>
      <c r="U51" s="24">
        <f t="shared" ref="U51" si="30">POWER(U9,2)</f>
        <v>0</v>
      </c>
      <c r="V51" s="24">
        <f t="shared" si="9"/>
        <v>0</v>
      </c>
      <c r="W51" s="24">
        <f t="shared" si="9"/>
        <v>0</v>
      </c>
      <c r="X51" s="24">
        <f t="shared" si="9"/>
        <v>0</v>
      </c>
    </row>
    <row r="52" spans="1:24" ht="15.75" hidden="1" outlineLevel="1">
      <c r="A52" s="22">
        <f t="shared" si="15"/>
        <v>8</v>
      </c>
      <c r="B52" s="37" t="s">
        <v>48</v>
      </c>
      <c r="C52" s="38" t="s">
        <v>62</v>
      </c>
      <c r="D52" s="23">
        <f t="shared" si="5"/>
        <v>415.44000000000005</v>
      </c>
      <c r="E52" s="5">
        <f t="shared" si="10"/>
        <v>29</v>
      </c>
      <c r="F52" s="23">
        <f t="shared" si="6"/>
        <v>190.44000000000003</v>
      </c>
      <c r="G52" s="23">
        <f t="shared" si="6"/>
        <v>225</v>
      </c>
      <c r="H52" s="23">
        <f t="shared" si="6"/>
        <v>0</v>
      </c>
      <c r="I52" s="23">
        <f t="shared" si="6"/>
        <v>0</v>
      </c>
      <c r="J52" s="24">
        <f t="shared" ref="J52:L52" si="31">POWER(J10,2)</f>
        <v>0</v>
      </c>
      <c r="K52" s="24">
        <f t="shared" si="31"/>
        <v>0</v>
      </c>
      <c r="L52" s="24">
        <f t="shared" si="31"/>
        <v>0</v>
      </c>
      <c r="M52" s="23">
        <f t="shared" si="12"/>
        <v>0</v>
      </c>
      <c r="N52" s="23">
        <f t="shared" si="12"/>
        <v>0</v>
      </c>
      <c r="O52" s="23">
        <f t="shared" si="12"/>
        <v>0</v>
      </c>
      <c r="P52" s="24">
        <f t="shared" ref="P52:T52" si="32">POWER(P10,2)</f>
        <v>0</v>
      </c>
      <c r="Q52" s="24">
        <f t="shared" si="32"/>
        <v>0</v>
      </c>
      <c r="R52" s="24">
        <f t="shared" si="32"/>
        <v>0</v>
      </c>
      <c r="S52" s="24">
        <f t="shared" si="32"/>
        <v>0</v>
      </c>
      <c r="T52" s="24">
        <f t="shared" si="32"/>
        <v>0</v>
      </c>
      <c r="U52" s="24">
        <f t="shared" ref="U52" si="33">POWER(U10,2)</f>
        <v>0</v>
      </c>
      <c r="V52" s="24">
        <f t="shared" si="9"/>
        <v>0</v>
      </c>
      <c r="W52" s="24">
        <f t="shared" si="9"/>
        <v>0</v>
      </c>
      <c r="X52" s="24">
        <f t="shared" si="9"/>
        <v>0</v>
      </c>
    </row>
    <row r="53" spans="1:24" ht="15.75" hidden="1" outlineLevel="1">
      <c r="A53" s="22">
        <f t="shared" si="15"/>
        <v>9</v>
      </c>
      <c r="B53" s="37" t="s">
        <v>120</v>
      </c>
      <c r="C53" s="38" t="s">
        <v>82</v>
      </c>
      <c r="D53" s="23">
        <f t="shared" si="5"/>
        <v>169</v>
      </c>
      <c r="E53" s="5">
        <f t="shared" si="10"/>
        <v>34</v>
      </c>
      <c r="F53" s="23">
        <f t="shared" si="6"/>
        <v>169</v>
      </c>
      <c r="G53" s="23">
        <f t="shared" si="6"/>
        <v>0</v>
      </c>
      <c r="H53" s="23">
        <f t="shared" si="6"/>
        <v>0</v>
      </c>
      <c r="I53" s="23">
        <f t="shared" si="6"/>
        <v>0</v>
      </c>
      <c r="J53" s="24">
        <f t="shared" ref="J53:L53" si="34">POWER(J11,2)</f>
        <v>0</v>
      </c>
      <c r="K53" s="24">
        <f t="shared" si="34"/>
        <v>0</v>
      </c>
      <c r="L53" s="24">
        <f t="shared" si="34"/>
        <v>0</v>
      </c>
      <c r="M53" s="23">
        <f t="shared" si="12"/>
        <v>0</v>
      </c>
      <c r="N53" s="23">
        <f t="shared" si="12"/>
        <v>0</v>
      </c>
      <c r="O53" s="23">
        <f t="shared" si="12"/>
        <v>0</v>
      </c>
      <c r="P53" s="24">
        <f t="shared" ref="P53:T53" si="35">POWER(P11,2)</f>
        <v>0</v>
      </c>
      <c r="Q53" s="24">
        <f t="shared" si="35"/>
        <v>0</v>
      </c>
      <c r="R53" s="24">
        <f t="shared" si="35"/>
        <v>0</v>
      </c>
      <c r="S53" s="24">
        <f t="shared" si="35"/>
        <v>0</v>
      </c>
      <c r="T53" s="24">
        <f t="shared" si="35"/>
        <v>0</v>
      </c>
      <c r="U53" s="24">
        <f t="shared" ref="U53" si="36">POWER(U11,2)</f>
        <v>0</v>
      </c>
      <c r="V53" s="24">
        <f t="shared" si="9"/>
        <v>0</v>
      </c>
      <c r="W53" s="24">
        <f t="shared" si="9"/>
        <v>0</v>
      </c>
      <c r="X53" s="24">
        <f t="shared" si="9"/>
        <v>0</v>
      </c>
    </row>
    <row r="54" spans="1:24" ht="15.75" hidden="1" outlineLevel="1">
      <c r="A54" s="22">
        <f t="shared" si="15"/>
        <v>10</v>
      </c>
      <c r="B54" s="39" t="s">
        <v>110</v>
      </c>
      <c r="C54" s="38" t="s">
        <v>121</v>
      </c>
      <c r="D54" s="23">
        <f t="shared" si="5"/>
        <v>666.40000000000009</v>
      </c>
      <c r="E54" s="5">
        <f t="shared" si="10"/>
        <v>21</v>
      </c>
      <c r="F54" s="23">
        <f t="shared" si="6"/>
        <v>282.24</v>
      </c>
      <c r="G54" s="23">
        <f t="shared" si="6"/>
        <v>384.16000000000008</v>
      </c>
      <c r="H54" s="23">
        <f t="shared" si="6"/>
        <v>0</v>
      </c>
      <c r="I54" s="23">
        <f t="shared" si="6"/>
        <v>0</v>
      </c>
      <c r="J54" s="24">
        <f t="shared" ref="J54:L54" si="37">POWER(J12,2)</f>
        <v>0</v>
      </c>
      <c r="K54" s="24">
        <f t="shared" si="37"/>
        <v>0</v>
      </c>
      <c r="L54" s="24">
        <f t="shared" si="37"/>
        <v>0</v>
      </c>
      <c r="M54" s="23">
        <f t="shared" si="12"/>
        <v>0</v>
      </c>
      <c r="N54" s="23">
        <f t="shared" si="12"/>
        <v>0</v>
      </c>
      <c r="O54" s="23">
        <f t="shared" si="12"/>
        <v>0</v>
      </c>
      <c r="P54" s="24">
        <f t="shared" ref="P54:T54" si="38">POWER(P12,2)</f>
        <v>0</v>
      </c>
      <c r="Q54" s="24">
        <f t="shared" si="38"/>
        <v>0</v>
      </c>
      <c r="R54" s="24">
        <f t="shared" si="38"/>
        <v>0</v>
      </c>
      <c r="S54" s="24">
        <f t="shared" si="38"/>
        <v>0</v>
      </c>
      <c r="T54" s="24">
        <f t="shared" si="38"/>
        <v>0</v>
      </c>
      <c r="U54" s="24">
        <f t="shared" ref="U54" si="39">POWER(U12,2)</f>
        <v>0</v>
      </c>
      <c r="V54" s="24">
        <f t="shared" si="9"/>
        <v>0</v>
      </c>
      <c r="W54" s="24">
        <f t="shared" si="9"/>
        <v>0</v>
      </c>
      <c r="X54" s="24">
        <f t="shared" si="9"/>
        <v>0</v>
      </c>
    </row>
    <row r="55" spans="1:24" ht="15.75" hidden="1" outlineLevel="1">
      <c r="A55" s="22">
        <f t="shared" si="15"/>
        <v>11</v>
      </c>
      <c r="B55" s="37" t="s">
        <v>106</v>
      </c>
      <c r="C55" s="39" t="s">
        <v>108</v>
      </c>
      <c r="D55" s="23">
        <f t="shared" si="5"/>
        <v>1005.9699999999999</v>
      </c>
      <c r="E55" s="5">
        <f t="shared" si="10"/>
        <v>14</v>
      </c>
      <c r="F55" s="23">
        <f t="shared" si="6"/>
        <v>141.61000000000001</v>
      </c>
      <c r="G55" s="23">
        <f t="shared" si="6"/>
        <v>864.3599999999999</v>
      </c>
      <c r="H55" s="23">
        <f t="shared" si="6"/>
        <v>0</v>
      </c>
      <c r="I55" s="23">
        <f t="shared" si="6"/>
        <v>0</v>
      </c>
      <c r="J55" s="24">
        <f t="shared" ref="J55:L55" si="40">POWER(J13,2)</f>
        <v>0</v>
      </c>
      <c r="K55" s="24">
        <f t="shared" si="40"/>
        <v>0</v>
      </c>
      <c r="L55" s="24">
        <f t="shared" si="40"/>
        <v>0</v>
      </c>
      <c r="M55" s="23">
        <f t="shared" si="12"/>
        <v>0</v>
      </c>
      <c r="N55" s="23">
        <f t="shared" si="12"/>
        <v>0</v>
      </c>
      <c r="O55" s="23">
        <f t="shared" si="12"/>
        <v>0</v>
      </c>
      <c r="P55" s="24">
        <f t="shared" ref="P55:T55" si="41">POWER(P13,2)</f>
        <v>0</v>
      </c>
      <c r="Q55" s="24">
        <f t="shared" si="41"/>
        <v>0</v>
      </c>
      <c r="R55" s="24">
        <f t="shared" si="41"/>
        <v>0</v>
      </c>
      <c r="S55" s="24">
        <f t="shared" si="41"/>
        <v>0</v>
      </c>
      <c r="T55" s="24">
        <f t="shared" si="41"/>
        <v>0</v>
      </c>
      <c r="U55" s="24">
        <f t="shared" ref="U55" si="42">POWER(U13,2)</f>
        <v>0</v>
      </c>
      <c r="V55" s="24">
        <f t="shared" si="9"/>
        <v>0</v>
      </c>
      <c r="W55" s="24">
        <f t="shared" si="9"/>
        <v>0</v>
      </c>
      <c r="X55" s="24">
        <f t="shared" si="9"/>
        <v>0</v>
      </c>
    </row>
    <row r="56" spans="1:24" ht="15.75" hidden="1" outlineLevel="1">
      <c r="A56" s="22">
        <f t="shared" si="15"/>
        <v>12</v>
      </c>
      <c r="B56" s="37" t="s">
        <v>122</v>
      </c>
      <c r="C56" s="40" t="s">
        <v>123</v>
      </c>
      <c r="D56" s="23">
        <f t="shared" si="5"/>
        <v>1004.89</v>
      </c>
      <c r="E56" s="5">
        <f t="shared" si="10"/>
        <v>15</v>
      </c>
      <c r="F56" s="23">
        <f t="shared" si="6"/>
        <v>1004.89</v>
      </c>
      <c r="G56" s="23">
        <f t="shared" si="6"/>
        <v>0</v>
      </c>
      <c r="H56" s="23">
        <f t="shared" si="6"/>
        <v>0</v>
      </c>
      <c r="I56" s="23">
        <f t="shared" si="6"/>
        <v>0</v>
      </c>
      <c r="J56" s="24">
        <f t="shared" ref="J56:L56" si="43">POWER(J14,2)</f>
        <v>0</v>
      </c>
      <c r="K56" s="24">
        <f t="shared" si="43"/>
        <v>0</v>
      </c>
      <c r="L56" s="24">
        <f t="shared" si="43"/>
        <v>0</v>
      </c>
      <c r="M56" s="23">
        <f t="shared" si="12"/>
        <v>0</v>
      </c>
      <c r="N56" s="23">
        <f t="shared" si="12"/>
        <v>0</v>
      </c>
      <c r="O56" s="23">
        <f t="shared" si="12"/>
        <v>0</v>
      </c>
      <c r="P56" s="24">
        <f t="shared" ref="P56:T56" si="44">POWER(P14,2)</f>
        <v>0</v>
      </c>
      <c r="Q56" s="24">
        <f t="shared" si="44"/>
        <v>0</v>
      </c>
      <c r="R56" s="24">
        <f t="shared" si="44"/>
        <v>0</v>
      </c>
      <c r="S56" s="24">
        <f t="shared" si="44"/>
        <v>0</v>
      </c>
      <c r="T56" s="24">
        <f t="shared" si="44"/>
        <v>0</v>
      </c>
      <c r="U56" s="24">
        <f t="shared" ref="U56" si="45">POWER(U14,2)</f>
        <v>0</v>
      </c>
      <c r="V56" s="24">
        <f t="shared" si="9"/>
        <v>0</v>
      </c>
      <c r="W56" s="24">
        <f t="shared" si="9"/>
        <v>0</v>
      </c>
      <c r="X56" s="24">
        <f t="shared" si="9"/>
        <v>0</v>
      </c>
    </row>
    <row r="57" spans="1:24" ht="15.75" hidden="1" outlineLevel="1">
      <c r="A57" s="22">
        <f t="shared" si="15"/>
        <v>13</v>
      </c>
      <c r="B57" s="39" t="s">
        <v>76</v>
      </c>
      <c r="C57" s="40" t="s">
        <v>77</v>
      </c>
      <c r="D57" s="23">
        <f t="shared" si="5"/>
        <v>1565.6100000000001</v>
      </c>
      <c r="E57" s="5">
        <f t="shared" si="10"/>
        <v>8</v>
      </c>
      <c r="F57" s="23">
        <f t="shared" si="6"/>
        <v>110.25</v>
      </c>
      <c r="G57" s="23">
        <f t="shared" si="6"/>
        <v>404.01000000000005</v>
      </c>
      <c r="H57" s="23">
        <f t="shared" si="6"/>
        <v>151.29000000000002</v>
      </c>
      <c r="I57" s="23">
        <f t="shared" si="6"/>
        <v>112.36</v>
      </c>
      <c r="J57" s="24">
        <f t="shared" ref="J57:L57" si="46">POWER(J15,2)</f>
        <v>116.64000000000001</v>
      </c>
      <c r="K57" s="24">
        <f t="shared" si="46"/>
        <v>121</v>
      </c>
      <c r="L57" s="24">
        <f t="shared" si="46"/>
        <v>292.41000000000003</v>
      </c>
      <c r="M57" s="23">
        <f t="shared" si="12"/>
        <v>129.96</v>
      </c>
      <c r="N57" s="23">
        <f t="shared" si="12"/>
        <v>127.69000000000001</v>
      </c>
      <c r="O57" s="23">
        <f t="shared" si="12"/>
        <v>0</v>
      </c>
      <c r="P57" s="24">
        <f t="shared" ref="P57:T57" si="47">POWER(P15,2)</f>
        <v>0</v>
      </c>
      <c r="Q57" s="24">
        <f t="shared" si="47"/>
        <v>0</v>
      </c>
      <c r="R57" s="24">
        <f t="shared" si="47"/>
        <v>0</v>
      </c>
      <c r="S57" s="24">
        <f t="shared" si="47"/>
        <v>0</v>
      </c>
      <c r="T57" s="24">
        <f t="shared" si="47"/>
        <v>0</v>
      </c>
      <c r="U57" s="24">
        <f t="shared" ref="U57" si="48">POWER(U15,2)</f>
        <v>0</v>
      </c>
      <c r="V57" s="24">
        <f t="shared" si="9"/>
        <v>0</v>
      </c>
      <c r="W57" s="24">
        <f t="shared" si="9"/>
        <v>0</v>
      </c>
      <c r="X57" s="24">
        <f t="shared" si="9"/>
        <v>0</v>
      </c>
    </row>
    <row r="58" spans="1:24" ht="15.75" hidden="1" outlineLevel="1">
      <c r="A58" s="22">
        <f t="shared" si="15"/>
        <v>14</v>
      </c>
      <c r="B58" s="37" t="s">
        <v>125</v>
      </c>
      <c r="C58" s="38" t="s">
        <v>126</v>
      </c>
      <c r="D58" s="23">
        <f t="shared" si="5"/>
        <v>811.98</v>
      </c>
      <c r="E58" s="5">
        <f t="shared" si="10"/>
        <v>18</v>
      </c>
      <c r="F58" s="23">
        <f t="shared" si="6"/>
        <v>441</v>
      </c>
      <c r="G58" s="23">
        <f t="shared" si="6"/>
        <v>136.88999999999999</v>
      </c>
      <c r="H58" s="23">
        <f t="shared" si="6"/>
        <v>234.09000000000003</v>
      </c>
      <c r="I58" s="23">
        <f t="shared" si="6"/>
        <v>0</v>
      </c>
      <c r="J58" s="24">
        <f t="shared" ref="J58:L58" si="49">POWER(J16,2)</f>
        <v>0</v>
      </c>
      <c r="K58" s="24">
        <f t="shared" si="49"/>
        <v>0</v>
      </c>
      <c r="L58" s="24">
        <f t="shared" si="49"/>
        <v>0</v>
      </c>
      <c r="M58" s="23">
        <f t="shared" si="12"/>
        <v>0</v>
      </c>
      <c r="N58" s="23">
        <f t="shared" si="12"/>
        <v>0</v>
      </c>
      <c r="O58" s="23">
        <f t="shared" si="12"/>
        <v>0</v>
      </c>
      <c r="P58" s="24">
        <f t="shared" ref="P58:T58" si="50">POWER(P16,2)</f>
        <v>0</v>
      </c>
      <c r="Q58" s="24">
        <f t="shared" si="50"/>
        <v>0</v>
      </c>
      <c r="R58" s="24">
        <f t="shared" si="50"/>
        <v>0</v>
      </c>
      <c r="S58" s="24">
        <f t="shared" si="50"/>
        <v>0</v>
      </c>
      <c r="T58" s="24">
        <f t="shared" si="50"/>
        <v>0</v>
      </c>
      <c r="U58" s="24">
        <f t="shared" ref="U58" si="51">POWER(U16,2)</f>
        <v>0</v>
      </c>
      <c r="V58" s="24">
        <f t="shared" si="9"/>
        <v>0</v>
      </c>
      <c r="W58" s="24">
        <f t="shared" si="9"/>
        <v>0</v>
      </c>
      <c r="X58" s="24">
        <f t="shared" si="9"/>
        <v>0</v>
      </c>
    </row>
    <row r="59" spans="1:24" ht="15.75" hidden="1" outlineLevel="1">
      <c r="A59" s="22">
        <f t="shared" si="15"/>
        <v>15</v>
      </c>
      <c r="B59" s="39" t="s">
        <v>127</v>
      </c>
      <c r="C59" s="40" t="s">
        <v>61</v>
      </c>
      <c r="D59" s="23">
        <f t="shared" si="5"/>
        <v>156.25</v>
      </c>
      <c r="E59" s="5">
        <f t="shared" si="10"/>
        <v>36</v>
      </c>
      <c r="F59" s="23">
        <f t="shared" si="6"/>
        <v>156.25</v>
      </c>
      <c r="G59" s="23">
        <f t="shared" si="6"/>
        <v>0</v>
      </c>
      <c r="H59" s="23">
        <f t="shared" si="6"/>
        <v>0</v>
      </c>
      <c r="I59" s="23">
        <f t="shared" si="6"/>
        <v>0</v>
      </c>
      <c r="J59" s="24">
        <f t="shared" ref="J59:L59" si="52">POWER(J17,2)</f>
        <v>0</v>
      </c>
      <c r="K59" s="24">
        <f t="shared" si="52"/>
        <v>0</v>
      </c>
      <c r="L59" s="24">
        <f t="shared" si="52"/>
        <v>0</v>
      </c>
      <c r="M59" s="23">
        <f t="shared" si="12"/>
        <v>0</v>
      </c>
      <c r="N59" s="23">
        <f t="shared" si="12"/>
        <v>0</v>
      </c>
      <c r="O59" s="23">
        <f t="shared" si="12"/>
        <v>0</v>
      </c>
      <c r="P59" s="24">
        <f t="shared" ref="P59:T59" si="53">POWER(P17,2)</f>
        <v>0</v>
      </c>
      <c r="Q59" s="24">
        <f t="shared" si="53"/>
        <v>0</v>
      </c>
      <c r="R59" s="24">
        <f t="shared" si="53"/>
        <v>0</v>
      </c>
      <c r="S59" s="24">
        <f t="shared" si="53"/>
        <v>0</v>
      </c>
      <c r="T59" s="24">
        <f t="shared" si="53"/>
        <v>0</v>
      </c>
      <c r="U59" s="24">
        <f t="shared" ref="U59" si="54">POWER(U17,2)</f>
        <v>0</v>
      </c>
      <c r="V59" s="24">
        <f t="shared" si="9"/>
        <v>0</v>
      </c>
      <c r="W59" s="24">
        <f t="shared" si="9"/>
        <v>0</v>
      </c>
      <c r="X59" s="24">
        <f t="shared" si="9"/>
        <v>0</v>
      </c>
    </row>
    <row r="60" spans="1:24" ht="15.75" hidden="1" outlineLevel="1">
      <c r="A60" s="22">
        <f t="shared" si="15"/>
        <v>16</v>
      </c>
      <c r="B60" s="39" t="s">
        <v>43</v>
      </c>
      <c r="C60" s="40" t="s">
        <v>45</v>
      </c>
      <c r="D60" s="23">
        <f t="shared" si="5"/>
        <v>1547.2299999999998</v>
      </c>
      <c r="E60" s="5">
        <f t="shared" si="10"/>
        <v>9</v>
      </c>
      <c r="F60" s="23">
        <f t="shared" si="6"/>
        <v>146.41</v>
      </c>
      <c r="G60" s="23">
        <f t="shared" si="6"/>
        <v>163.84000000000003</v>
      </c>
      <c r="H60" s="23">
        <f t="shared" si="6"/>
        <v>136.88999999999999</v>
      </c>
      <c r="I60" s="23">
        <f t="shared" si="6"/>
        <v>148.83999999999997</v>
      </c>
      <c r="J60" s="24">
        <f t="shared" ref="J60:L60" si="55">POWER(J18,2)</f>
        <v>620.00999999999988</v>
      </c>
      <c r="K60" s="24">
        <f t="shared" si="55"/>
        <v>0</v>
      </c>
      <c r="L60" s="24">
        <f t="shared" si="55"/>
        <v>0</v>
      </c>
      <c r="M60" s="23">
        <f t="shared" si="12"/>
        <v>0</v>
      </c>
      <c r="N60" s="23">
        <f t="shared" si="12"/>
        <v>0</v>
      </c>
      <c r="O60" s="23">
        <f t="shared" si="12"/>
        <v>0</v>
      </c>
      <c r="P60" s="24">
        <f t="shared" ref="P60:T60" si="56">POWER(P18,2)</f>
        <v>0</v>
      </c>
      <c r="Q60" s="24">
        <f t="shared" si="56"/>
        <v>0</v>
      </c>
      <c r="R60" s="24">
        <f t="shared" si="56"/>
        <v>0</v>
      </c>
      <c r="S60" s="24">
        <f t="shared" si="56"/>
        <v>0</v>
      </c>
      <c r="T60" s="24">
        <f t="shared" si="56"/>
        <v>0</v>
      </c>
      <c r="U60" s="24">
        <f t="shared" ref="U60" si="57">POWER(U18,2)</f>
        <v>0</v>
      </c>
      <c r="V60" s="24">
        <f>POWER(V18/2,2)</f>
        <v>331.23999999999995</v>
      </c>
      <c r="W60" s="24">
        <f t="shared" ref="W60:X81" si="58">POWER(W18,2)</f>
        <v>0</v>
      </c>
      <c r="X60" s="24">
        <f t="shared" si="58"/>
        <v>0</v>
      </c>
    </row>
    <row r="61" spans="1:24" ht="15.75" hidden="1" outlineLevel="1">
      <c r="A61" s="22">
        <f t="shared" si="15"/>
        <v>17</v>
      </c>
      <c r="B61" s="39" t="s">
        <v>128</v>
      </c>
      <c r="C61" s="40" t="s">
        <v>129</v>
      </c>
      <c r="D61" s="23">
        <f t="shared" si="5"/>
        <v>2589.37</v>
      </c>
      <c r="E61" s="5">
        <f t="shared" si="10"/>
        <v>3</v>
      </c>
      <c r="F61" s="23">
        <f t="shared" si="6"/>
        <v>190.44000000000003</v>
      </c>
      <c r="G61" s="23">
        <f t="shared" si="6"/>
        <v>533.61</v>
      </c>
      <c r="H61" s="23">
        <f t="shared" si="6"/>
        <v>734.41000000000008</v>
      </c>
      <c r="I61" s="23">
        <f t="shared" si="6"/>
        <v>635.04</v>
      </c>
      <c r="J61" s="24">
        <f t="shared" ref="J61:L61" si="59">POWER(J19,2)</f>
        <v>156.25</v>
      </c>
      <c r="K61" s="24">
        <f t="shared" si="59"/>
        <v>146.41</v>
      </c>
      <c r="L61" s="24">
        <f t="shared" si="59"/>
        <v>193.21</v>
      </c>
      <c r="M61" s="23">
        <f t="shared" si="12"/>
        <v>0</v>
      </c>
      <c r="N61" s="23">
        <f t="shared" si="12"/>
        <v>0</v>
      </c>
      <c r="O61" s="23">
        <f t="shared" si="12"/>
        <v>0</v>
      </c>
      <c r="P61" s="24">
        <f t="shared" ref="P61:T61" si="60">POWER(P19,2)</f>
        <v>0</v>
      </c>
      <c r="Q61" s="24">
        <f t="shared" si="60"/>
        <v>0</v>
      </c>
      <c r="R61" s="24">
        <f t="shared" si="60"/>
        <v>0</v>
      </c>
      <c r="S61" s="24">
        <f t="shared" si="60"/>
        <v>0</v>
      </c>
      <c r="T61" s="24">
        <f t="shared" si="60"/>
        <v>0</v>
      </c>
      <c r="U61" s="24">
        <f t="shared" ref="U61" si="61">POWER(U19,2)</f>
        <v>0</v>
      </c>
      <c r="V61" s="24">
        <f t="shared" ref="V61:V81" si="62">POWER(V19,2)</f>
        <v>0</v>
      </c>
      <c r="W61" s="24">
        <f t="shared" si="58"/>
        <v>0</v>
      </c>
      <c r="X61" s="24">
        <f t="shared" si="58"/>
        <v>0</v>
      </c>
    </row>
    <row r="62" spans="1:24" ht="15.75" hidden="1" outlineLevel="1">
      <c r="A62" s="22">
        <f t="shared" si="15"/>
        <v>18</v>
      </c>
      <c r="B62" s="37" t="s">
        <v>15</v>
      </c>
      <c r="C62" s="38" t="s">
        <v>68</v>
      </c>
      <c r="D62" s="23">
        <f t="shared" si="5"/>
        <v>449.44</v>
      </c>
      <c r="E62" s="5">
        <f t="shared" si="10"/>
        <v>27</v>
      </c>
      <c r="F62" s="23">
        <f t="shared" si="6"/>
        <v>449.44</v>
      </c>
      <c r="G62" s="23">
        <f t="shared" si="6"/>
        <v>0</v>
      </c>
      <c r="H62" s="23">
        <f t="shared" si="6"/>
        <v>0</v>
      </c>
      <c r="I62" s="23">
        <f t="shared" si="6"/>
        <v>0</v>
      </c>
      <c r="J62" s="24">
        <f t="shared" ref="J62:L62" si="63">POWER(J20,2)</f>
        <v>0</v>
      </c>
      <c r="K62" s="24">
        <f t="shared" si="63"/>
        <v>0</v>
      </c>
      <c r="L62" s="24">
        <f t="shared" si="63"/>
        <v>0</v>
      </c>
      <c r="M62" s="23">
        <f t="shared" si="12"/>
        <v>0</v>
      </c>
      <c r="N62" s="23">
        <f t="shared" si="12"/>
        <v>0</v>
      </c>
      <c r="O62" s="23">
        <f t="shared" si="12"/>
        <v>0</v>
      </c>
      <c r="P62" s="24">
        <f t="shared" ref="P62:T62" si="64">POWER(P20,2)</f>
        <v>0</v>
      </c>
      <c r="Q62" s="24">
        <f t="shared" si="64"/>
        <v>0</v>
      </c>
      <c r="R62" s="24">
        <f t="shared" si="64"/>
        <v>0</v>
      </c>
      <c r="S62" s="24">
        <f t="shared" si="64"/>
        <v>0</v>
      </c>
      <c r="T62" s="24">
        <f t="shared" si="64"/>
        <v>0</v>
      </c>
      <c r="U62" s="24">
        <f t="shared" ref="U62" si="65">POWER(U20,2)</f>
        <v>0</v>
      </c>
      <c r="V62" s="24">
        <f t="shared" si="62"/>
        <v>0</v>
      </c>
      <c r="W62" s="24">
        <f t="shared" si="58"/>
        <v>0</v>
      </c>
      <c r="X62" s="24">
        <f t="shared" si="58"/>
        <v>0</v>
      </c>
    </row>
    <row r="63" spans="1:24" ht="15.75" hidden="1" outlineLevel="1">
      <c r="A63" s="22">
        <f t="shared" si="15"/>
        <v>19</v>
      </c>
      <c r="B63" s="39" t="s">
        <v>84</v>
      </c>
      <c r="C63" s="40" t="s">
        <v>86</v>
      </c>
      <c r="D63" s="23">
        <f t="shared" si="5"/>
        <v>0</v>
      </c>
      <c r="E63" s="5">
        <f t="shared" si="10"/>
        <v>40</v>
      </c>
      <c r="F63" s="23">
        <f t="shared" si="6"/>
        <v>0</v>
      </c>
      <c r="G63" s="23">
        <f t="shared" si="6"/>
        <v>0</v>
      </c>
      <c r="H63" s="23">
        <f t="shared" si="6"/>
        <v>0</v>
      </c>
      <c r="I63" s="23">
        <f t="shared" si="6"/>
        <v>0</v>
      </c>
      <c r="J63" s="24">
        <f t="shared" ref="J63:L63" si="66">POWER(J21,2)</f>
        <v>0</v>
      </c>
      <c r="K63" s="24">
        <f t="shared" si="66"/>
        <v>0</v>
      </c>
      <c r="L63" s="24">
        <f t="shared" si="66"/>
        <v>0</v>
      </c>
      <c r="M63" s="23">
        <f t="shared" si="12"/>
        <v>0</v>
      </c>
      <c r="N63" s="23">
        <f t="shared" si="12"/>
        <v>0</v>
      </c>
      <c r="O63" s="23">
        <f t="shared" si="12"/>
        <v>0</v>
      </c>
      <c r="P63" s="24">
        <f t="shared" ref="P63:T63" si="67">POWER(P21,2)</f>
        <v>0</v>
      </c>
      <c r="Q63" s="24">
        <f t="shared" si="67"/>
        <v>0</v>
      </c>
      <c r="R63" s="24">
        <f t="shared" si="67"/>
        <v>0</v>
      </c>
      <c r="S63" s="24">
        <f t="shared" si="67"/>
        <v>0</v>
      </c>
      <c r="T63" s="24">
        <f t="shared" si="67"/>
        <v>0</v>
      </c>
      <c r="U63" s="24">
        <f t="shared" ref="U63" si="68">POWER(U21,2)</f>
        <v>0</v>
      </c>
      <c r="V63" s="24">
        <f t="shared" si="62"/>
        <v>0</v>
      </c>
      <c r="W63" s="24">
        <f t="shared" si="58"/>
        <v>0</v>
      </c>
      <c r="X63" s="24">
        <f t="shared" si="58"/>
        <v>0</v>
      </c>
    </row>
    <row r="64" spans="1:24" ht="15.75" hidden="1" outlineLevel="1">
      <c r="A64" s="22">
        <f t="shared" si="15"/>
        <v>20</v>
      </c>
      <c r="B64" s="39" t="s">
        <v>131</v>
      </c>
      <c r="C64" s="40" t="s">
        <v>100</v>
      </c>
      <c r="D64" s="23">
        <f t="shared" si="5"/>
        <v>2259.79</v>
      </c>
      <c r="E64" s="5">
        <f t="shared" si="10"/>
        <v>5</v>
      </c>
      <c r="F64" s="23">
        <f t="shared" si="6"/>
        <v>156.25</v>
      </c>
      <c r="G64" s="23">
        <f t="shared" si="6"/>
        <v>144</v>
      </c>
      <c r="H64" s="23">
        <f t="shared" si="6"/>
        <v>153.76000000000002</v>
      </c>
      <c r="I64" s="23">
        <f t="shared" si="6"/>
        <v>148.83999999999997</v>
      </c>
      <c r="J64" s="24">
        <f t="shared" ref="J64:L64" si="69">POWER(J22,2)</f>
        <v>134.56</v>
      </c>
      <c r="K64" s="24">
        <f t="shared" si="69"/>
        <v>146.41</v>
      </c>
      <c r="L64" s="24">
        <f t="shared" si="69"/>
        <v>139.24</v>
      </c>
      <c r="M64" s="23">
        <f t="shared" si="12"/>
        <v>136.88999999999999</v>
      </c>
      <c r="N64" s="23">
        <f t="shared" si="12"/>
        <v>136.88999999999999</v>
      </c>
      <c r="O64" s="23">
        <f t="shared" si="12"/>
        <v>166.41</v>
      </c>
      <c r="P64" s="24">
        <f t="shared" ref="P64:T64" si="70">POWER(P22,2)</f>
        <v>151.29000000000002</v>
      </c>
      <c r="Q64" s="24">
        <f t="shared" si="70"/>
        <v>129.96</v>
      </c>
      <c r="R64" s="24">
        <f t="shared" si="70"/>
        <v>515.29</v>
      </c>
      <c r="S64" s="24">
        <f t="shared" si="70"/>
        <v>0</v>
      </c>
      <c r="T64" s="24">
        <f t="shared" si="70"/>
        <v>0</v>
      </c>
      <c r="U64" s="24">
        <f t="shared" ref="U64" si="71">POWER(U22,2)</f>
        <v>0</v>
      </c>
      <c r="V64" s="24">
        <f t="shared" si="62"/>
        <v>0</v>
      </c>
      <c r="W64" s="24">
        <f t="shared" si="58"/>
        <v>0</v>
      </c>
      <c r="X64" s="24">
        <f t="shared" si="58"/>
        <v>0</v>
      </c>
    </row>
    <row r="65" spans="1:24" ht="15.75" hidden="1" outlineLevel="1">
      <c r="A65" s="22">
        <f t="shared" si="15"/>
        <v>21</v>
      </c>
      <c r="B65" s="37" t="s">
        <v>132</v>
      </c>
      <c r="C65" s="38" t="s">
        <v>52</v>
      </c>
      <c r="D65" s="23">
        <f t="shared" si="5"/>
        <v>2514.2799999999997</v>
      </c>
      <c r="E65" s="5">
        <f t="shared" si="10"/>
        <v>4</v>
      </c>
      <c r="F65" s="23">
        <f t="shared" ref="F65:I83" si="72">POWER(F23,2)</f>
        <v>282.24</v>
      </c>
      <c r="G65" s="23">
        <f t="shared" si="72"/>
        <v>384.16000000000008</v>
      </c>
      <c r="H65" s="23">
        <f t="shared" si="72"/>
        <v>134.56</v>
      </c>
      <c r="I65" s="23">
        <f t="shared" si="72"/>
        <v>123.21</v>
      </c>
      <c r="J65" s="24">
        <f t="shared" ref="J65:L65" si="73">POWER(J23,2)</f>
        <v>146.41</v>
      </c>
      <c r="K65" s="24">
        <f t="shared" si="73"/>
        <v>156.25</v>
      </c>
      <c r="L65" s="24">
        <f t="shared" si="73"/>
        <v>125.43999999999998</v>
      </c>
      <c r="M65" s="23">
        <f t="shared" si="12"/>
        <v>106.09000000000002</v>
      </c>
      <c r="N65" s="23">
        <f t="shared" si="12"/>
        <v>123.21</v>
      </c>
      <c r="O65" s="23">
        <f t="shared" si="12"/>
        <v>153.76000000000002</v>
      </c>
      <c r="P65" s="24">
        <f t="shared" ref="P65:T65" si="74">POWER(P23,2)</f>
        <v>156.25</v>
      </c>
      <c r="Q65" s="24">
        <f t="shared" si="74"/>
        <v>187.68999999999997</v>
      </c>
      <c r="R65" s="24">
        <f t="shared" si="74"/>
        <v>132.25</v>
      </c>
      <c r="S65" s="24">
        <f t="shared" si="74"/>
        <v>144</v>
      </c>
      <c r="T65" s="24">
        <f t="shared" si="74"/>
        <v>158.76</v>
      </c>
      <c r="U65" s="24">
        <f t="shared" ref="U65" si="75">POWER(U23,2)</f>
        <v>0</v>
      </c>
      <c r="V65" s="24">
        <f t="shared" si="62"/>
        <v>0</v>
      </c>
      <c r="W65" s="24">
        <f t="shared" si="58"/>
        <v>0</v>
      </c>
      <c r="X65" s="24">
        <f t="shared" si="58"/>
        <v>0</v>
      </c>
    </row>
    <row r="66" spans="1:24" ht="15.75" hidden="1" outlineLevel="1">
      <c r="A66" s="22">
        <f t="shared" si="15"/>
        <v>22</v>
      </c>
      <c r="B66" s="37" t="s">
        <v>133</v>
      </c>
      <c r="C66" s="38" t="s">
        <v>21</v>
      </c>
      <c r="D66" s="23">
        <f t="shared" si="5"/>
        <v>733.33</v>
      </c>
      <c r="E66" s="5">
        <f t="shared" si="10"/>
        <v>19</v>
      </c>
      <c r="F66" s="23">
        <f t="shared" si="72"/>
        <v>542.89</v>
      </c>
      <c r="G66" s="23">
        <f t="shared" si="72"/>
        <v>190.44000000000003</v>
      </c>
      <c r="H66" s="23">
        <f t="shared" si="72"/>
        <v>0</v>
      </c>
      <c r="I66" s="23">
        <f t="shared" si="72"/>
        <v>0</v>
      </c>
      <c r="J66" s="24">
        <f t="shared" ref="J66:L66" si="76">POWER(J24,2)</f>
        <v>0</v>
      </c>
      <c r="K66" s="24">
        <f t="shared" si="76"/>
        <v>0</v>
      </c>
      <c r="L66" s="24">
        <f t="shared" si="76"/>
        <v>0</v>
      </c>
      <c r="M66" s="23">
        <f t="shared" ref="M66:O83" si="77">POWER(M24,2)</f>
        <v>0</v>
      </c>
      <c r="N66" s="23">
        <f t="shared" si="77"/>
        <v>0</v>
      </c>
      <c r="O66" s="23">
        <f t="shared" si="77"/>
        <v>0</v>
      </c>
      <c r="P66" s="24">
        <f t="shared" ref="P66:T66" si="78">POWER(P24,2)</f>
        <v>0</v>
      </c>
      <c r="Q66" s="24">
        <f t="shared" si="78"/>
        <v>0</v>
      </c>
      <c r="R66" s="24">
        <f t="shared" si="78"/>
        <v>0</v>
      </c>
      <c r="S66" s="24">
        <f t="shared" si="78"/>
        <v>0</v>
      </c>
      <c r="T66" s="24">
        <f t="shared" si="78"/>
        <v>0</v>
      </c>
      <c r="U66" s="24">
        <f t="shared" ref="U66" si="79">POWER(U24,2)</f>
        <v>0</v>
      </c>
      <c r="V66" s="24">
        <f t="shared" si="62"/>
        <v>0</v>
      </c>
      <c r="W66" s="24">
        <f t="shared" si="58"/>
        <v>0</v>
      </c>
      <c r="X66" s="24">
        <f t="shared" si="58"/>
        <v>0</v>
      </c>
    </row>
    <row r="67" spans="1:24" ht="15.75" hidden="1" outlineLevel="1">
      <c r="A67" s="22">
        <f t="shared" si="15"/>
        <v>23</v>
      </c>
      <c r="B67" s="37" t="s">
        <v>134</v>
      </c>
      <c r="C67" s="38" t="s">
        <v>113</v>
      </c>
      <c r="D67" s="23">
        <f t="shared" si="5"/>
        <v>0</v>
      </c>
      <c r="E67" s="5">
        <f t="shared" si="10"/>
        <v>40</v>
      </c>
      <c r="F67" s="23">
        <f t="shared" si="72"/>
        <v>0</v>
      </c>
      <c r="G67" s="23">
        <f t="shared" si="72"/>
        <v>0</v>
      </c>
      <c r="H67" s="23">
        <f t="shared" si="72"/>
        <v>0</v>
      </c>
      <c r="I67" s="23">
        <f t="shared" si="72"/>
        <v>0</v>
      </c>
      <c r="J67" s="24">
        <f t="shared" ref="J67:L67" si="80">POWER(J25,2)</f>
        <v>0</v>
      </c>
      <c r="K67" s="24">
        <f t="shared" si="80"/>
        <v>0</v>
      </c>
      <c r="L67" s="24">
        <f t="shared" si="80"/>
        <v>0</v>
      </c>
      <c r="M67" s="23">
        <f t="shared" si="77"/>
        <v>0</v>
      </c>
      <c r="N67" s="23">
        <f t="shared" si="77"/>
        <v>0</v>
      </c>
      <c r="O67" s="23">
        <f t="shared" si="77"/>
        <v>0</v>
      </c>
      <c r="P67" s="24">
        <f t="shared" ref="P67:T67" si="81">POWER(P25,2)</f>
        <v>0</v>
      </c>
      <c r="Q67" s="24">
        <f t="shared" si="81"/>
        <v>0</v>
      </c>
      <c r="R67" s="24">
        <f t="shared" si="81"/>
        <v>0</v>
      </c>
      <c r="S67" s="24">
        <f t="shared" si="81"/>
        <v>0</v>
      </c>
      <c r="T67" s="24">
        <f t="shared" si="81"/>
        <v>0</v>
      </c>
      <c r="U67" s="24">
        <f t="shared" ref="U67" si="82">POWER(U25,2)</f>
        <v>0</v>
      </c>
      <c r="V67" s="24">
        <f t="shared" si="62"/>
        <v>0</v>
      </c>
      <c r="W67" s="24">
        <f t="shared" si="58"/>
        <v>0</v>
      </c>
      <c r="X67" s="24">
        <f t="shared" si="58"/>
        <v>0</v>
      </c>
    </row>
    <row r="68" spans="1:24" ht="15.75" hidden="1" outlineLevel="1">
      <c r="A68" s="22">
        <f t="shared" si="15"/>
        <v>24</v>
      </c>
      <c r="B68" s="39" t="s">
        <v>87</v>
      </c>
      <c r="C68" s="40" t="s">
        <v>89</v>
      </c>
      <c r="D68" s="23">
        <f t="shared" si="5"/>
        <v>450.25</v>
      </c>
      <c r="E68" s="5">
        <f t="shared" si="10"/>
        <v>26</v>
      </c>
      <c r="F68" s="23">
        <f t="shared" si="72"/>
        <v>306.25</v>
      </c>
      <c r="G68" s="23">
        <f t="shared" si="72"/>
        <v>144</v>
      </c>
      <c r="H68" s="23">
        <f t="shared" si="72"/>
        <v>0</v>
      </c>
      <c r="I68" s="23">
        <f t="shared" si="72"/>
        <v>0</v>
      </c>
      <c r="J68" s="24">
        <f t="shared" ref="J68:L68" si="83">POWER(J26,2)</f>
        <v>0</v>
      </c>
      <c r="K68" s="24">
        <f t="shared" si="83"/>
        <v>0</v>
      </c>
      <c r="L68" s="24">
        <f t="shared" si="83"/>
        <v>0</v>
      </c>
      <c r="M68" s="23">
        <f t="shared" si="77"/>
        <v>0</v>
      </c>
      <c r="N68" s="23">
        <f t="shared" si="77"/>
        <v>0</v>
      </c>
      <c r="O68" s="23">
        <f t="shared" si="77"/>
        <v>0</v>
      </c>
      <c r="P68" s="24">
        <f t="shared" ref="P68:T68" si="84">POWER(P26,2)</f>
        <v>0</v>
      </c>
      <c r="Q68" s="24">
        <f t="shared" si="84"/>
        <v>0</v>
      </c>
      <c r="R68" s="24">
        <f t="shared" si="84"/>
        <v>0</v>
      </c>
      <c r="S68" s="24">
        <f t="shared" si="84"/>
        <v>0</v>
      </c>
      <c r="T68" s="24">
        <f t="shared" si="84"/>
        <v>0</v>
      </c>
      <c r="U68" s="24">
        <f t="shared" ref="U68" si="85">POWER(U26,2)</f>
        <v>0</v>
      </c>
      <c r="V68" s="24">
        <f t="shared" si="62"/>
        <v>0</v>
      </c>
      <c r="W68" s="24">
        <f t="shared" si="58"/>
        <v>0</v>
      </c>
      <c r="X68" s="24">
        <f t="shared" si="58"/>
        <v>0</v>
      </c>
    </row>
    <row r="69" spans="1:24" ht="15.75" hidden="1" outlineLevel="1">
      <c r="A69" s="22">
        <f t="shared" si="15"/>
        <v>25</v>
      </c>
      <c r="B69" s="37" t="s">
        <v>72</v>
      </c>
      <c r="C69" s="38" t="s">
        <v>74</v>
      </c>
      <c r="D69" s="23">
        <f t="shared" si="5"/>
        <v>296.09000000000003</v>
      </c>
      <c r="E69" s="5">
        <f t="shared" si="10"/>
        <v>31</v>
      </c>
      <c r="F69" s="23">
        <f t="shared" si="72"/>
        <v>132.25</v>
      </c>
      <c r="G69" s="23">
        <f t="shared" si="72"/>
        <v>163.84000000000003</v>
      </c>
      <c r="H69" s="23">
        <f t="shared" si="72"/>
        <v>0</v>
      </c>
      <c r="I69" s="23">
        <f t="shared" si="72"/>
        <v>0</v>
      </c>
      <c r="J69" s="24">
        <f t="shared" ref="J69:L69" si="86">POWER(J27,2)</f>
        <v>0</v>
      </c>
      <c r="K69" s="24">
        <f t="shared" si="86"/>
        <v>0</v>
      </c>
      <c r="L69" s="24">
        <f t="shared" si="86"/>
        <v>0</v>
      </c>
      <c r="M69" s="23">
        <f t="shared" si="77"/>
        <v>0</v>
      </c>
      <c r="N69" s="23">
        <f t="shared" si="77"/>
        <v>0</v>
      </c>
      <c r="O69" s="23">
        <f t="shared" si="77"/>
        <v>0</v>
      </c>
      <c r="P69" s="24">
        <f t="shared" ref="P69:T69" si="87">POWER(P27,2)</f>
        <v>0</v>
      </c>
      <c r="Q69" s="24">
        <f t="shared" si="87"/>
        <v>0</v>
      </c>
      <c r="R69" s="24">
        <f t="shared" si="87"/>
        <v>0</v>
      </c>
      <c r="S69" s="24">
        <f t="shared" si="87"/>
        <v>0</v>
      </c>
      <c r="T69" s="24">
        <f t="shared" si="87"/>
        <v>0</v>
      </c>
      <c r="U69" s="24">
        <f t="shared" ref="U69" si="88">POWER(U27,2)</f>
        <v>0</v>
      </c>
      <c r="V69" s="24">
        <f t="shared" si="62"/>
        <v>0</v>
      </c>
      <c r="W69" s="24">
        <f t="shared" si="58"/>
        <v>0</v>
      </c>
      <c r="X69" s="24">
        <f t="shared" si="58"/>
        <v>0</v>
      </c>
    </row>
    <row r="70" spans="1:24" ht="15.75" hidden="1" outlineLevel="1">
      <c r="A70" s="22">
        <f t="shared" si="15"/>
        <v>26</v>
      </c>
      <c r="B70" s="37" t="s">
        <v>69</v>
      </c>
      <c r="C70" s="38" t="s">
        <v>71</v>
      </c>
      <c r="D70" s="23">
        <f t="shared" si="5"/>
        <v>1286.3300000000002</v>
      </c>
      <c r="E70" s="5">
        <f t="shared" si="10"/>
        <v>13</v>
      </c>
      <c r="F70" s="23">
        <f t="shared" si="72"/>
        <v>139.24</v>
      </c>
      <c r="G70" s="23">
        <f t="shared" si="72"/>
        <v>110.25</v>
      </c>
      <c r="H70" s="23">
        <f t="shared" si="72"/>
        <v>1036.8400000000001</v>
      </c>
      <c r="I70" s="23">
        <f t="shared" si="72"/>
        <v>0</v>
      </c>
      <c r="J70" s="24">
        <f t="shared" ref="J70:L70" si="89">POWER(J28,2)</f>
        <v>0</v>
      </c>
      <c r="K70" s="24">
        <f t="shared" si="89"/>
        <v>0</v>
      </c>
      <c r="L70" s="24">
        <f t="shared" si="89"/>
        <v>0</v>
      </c>
      <c r="M70" s="23">
        <f t="shared" si="77"/>
        <v>0</v>
      </c>
      <c r="N70" s="23">
        <f t="shared" si="77"/>
        <v>0</v>
      </c>
      <c r="O70" s="23">
        <f t="shared" si="77"/>
        <v>0</v>
      </c>
      <c r="P70" s="24">
        <f t="shared" ref="P70:T70" si="90">POWER(P28,2)</f>
        <v>0</v>
      </c>
      <c r="Q70" s="24">
        <f t="shared" si="90"/>
        <v>0</v>
      </c>
      <c r="R70" s="24">
        <f t="shared" si="90"/>
        <v>0</v>
      </c>
      <c r="S70" s="24">
        <f t="shared" si="90"/>
        <v>0</v>
      </c>
      <c r="T70" s="24">
        <f t="shared" si="90"/>
        <v>0</v>
      </c>
      <c r="U70" s="24">
        <f t="shared" ref="U70" si="91">POWER(U28,2)</f>
        <v>0</v>
      </c>
      <c r="V70" s="24">
        <f t="shared" si="62"/>
        <v>0</v>
      </c>
      <c r="W70" s="24">
        <f t="shared" si="58"/>
        <v>0</v>
      </c>
      <c r="X70" s="24">
        <f t="shared" si="58"/>
        <v>0</v>
      </c>
    </row>
    <row r="71" spans="1:24" ht="15.75" hidden="1" outlineLevel="1">
      <c r="A71" s="22">
        <f t="shared" si="15"/>
        <v>27</v>
      </c>
      <c r="B71" s="37" t="s">
        <v>79</v>
      </c>
      <c r="C71" s="38" t="s">
        <v>80</v>
      </c>
      <c r="D71" s="23">
        <f t="shared" si="5"/>
        <v>439.49</v>
      </c>
      <c r="E71" s="5">
        <f t="shared" si="10"/>
        <v>28</v>
      </c>
      <c r="F71" s="23">
        <f t="shared" si="72"/>
        <v>139.24</v>
      </c>
      <c r="G71" s="23">
        <f t="shared" si="72"/>
        <v>144</v>
      </c>
      <c r="H71" s="23">
        <f t="shared" si="72"/>
        <v>156.25</v>
      </c>
      <c r="I71" s="23">
        <f t="shared" si="72"/>
        <v>0</v>
      </c>
      <c r="J71" s="24">
        <f t="shared" ref="J71:L71" si="92">POWER(J29,2)</f>
        <v>0</v>
      </c>
      <c r="K71" s="24">
        <f t="shared" si="92"/>
        <v>0</v>
      </c>
      <c r="L71" s="24">
        <f t="shared" si="92"/>
        <v>0</v>
      </c>
      <c r="M71" s="23">
        <f t="shared" si="77"/>
        <v>0</v>
      </c>
      <c r="N71" s="23">
        <f t="shared" si="77"/>
        <v>0</v>
      </c>
      <c r="O71" s="23">
        <f t="shared" si="77"/>
        <v>0</v>
      </c>
      <c r="P71" s="24">
        <f t="shared" ref="P71:T71" si="93">POWER(P29,2)</f>
        <v>0</v>
      </c>
      <c r="Q71" s="24">
        <f t="shared" si="93"/>
        <v>0</v>
      </c>
      <c r="R71" s="24">
        <f t="shared" si="93"/>
        <v>0</v>
      </c>
      <c r="S71" s="24">
        <f t="shared" si="93"/>
        <v>0</v>
      </c>
      <c r="T71" s="24">
        <f t="shared" si="93"/>
        <v>0</v>
      </c>
      <c r="U71" s="24">
        <f t="shared" ref="U71" si="94">POWER(U29,2)</f>
        <v>0</v>
      </c>
      <c r="V71" s="24">
        <f t="shared" si="62"/>
        <v>0</v>
      </c>
      <c r="W71" s="24">
        <f t="shared" si="58"/>
        <v>0</v>
      </c>
      <c r="X71" s="24">
        <f t="shared" si="58"/>
        <v>0</v>
      </c>
    </row>
    <row r="72" spans="1:24" ht="15.75" hidden="1" outlineLevel="1">
      <c r="A72" s="22">
        <f t="shared" si="15"/>
        <v>28</v>
      </c>
      <c r="B72" s="39" t="s">
        <v>75</v>
      </c>
      <c r="C72" s="38" t="s">
        <v>16</v>
      </c>
      <c r="D72" s="23">
        <f t="shared" si="5"/>
        <v>1941.56</v>
      </c>
      <c r="E72" s="5">
        <f t="shared" si="10"/>
        <v>6</v>
      </c>
      <c r="F72" s="23">
        <f t="shared" si="72"/>
        <v>146.41</v>
      </c>
      <c r="G72" s="23">
        <f t="shared" si="72"/>
        <v>600.25</v>
      </c>
      <c r="H72" s="23">
        <f t="shared" si="72"/>
        <v>136.88999999999999</v>
      </c>
      <c r="I72" s="23">
        <f t="shared" si="72"/>
        <v>121</v>
      </c>
      <c r="J72" s="24">
        <f t="shared" ref="J72:L72" si="95">POWER(J30,2)</f>
        <v>123.21</v>
      </c>
      <c r="K72" s="24">
        <f t="shared" si="95"/>
        <v>219.04000000000002</v>
      </c>
      <c r="L72" s="24">
        <f t="shared" si="95"/>
        <v>153.76000000000002</v>
      </c>
      <c r="M72" s="23">
        <f t="shared" si="77"/>
        <v>441</v>
      </c>
      <c r="N72" s="23">
        <f t="shared" si="77"/>
        <v>0</v>
      </c>
      <c r="O72" s="23">
        <f t="shared" si="77"/>
        <v>0</v>
      </c>
      <c r="P72" s="24">
        <f t="shared" ref="P72:T72" si="96">POWER(P30,2)</f>
        <v>0</v>
      </c>
      <c r="Q72" s="24">
        <f t="shared" si="96"/>
        <v>0</v>
      </c>
      <c r="R72" s="24">
        <f t="shared" si="96"/>
        <v>0</v>
      </c>
      <c r="S72" s="24">
        <f t="shared" si="96"/>
        <v>0</v>
      </c>
      <c r="T72" s="24">
        <f t="shared" si="96"/>
        <v>0</v>
      </c>
      <c r="U72" s="24">
        <f t="shared" ref="U72" si="97">POWER(U30,2)</f>
        <v>0</v>
      </c>
      <c r="V72" s="24">
        <f t="shared" si="62"/>
        <v>0</v>
      </c>
      <c r="W72" s="24">
        <f t="shared" si="58"/>
        <v>0</v>
      </c>
      <c r="X72" s="24">
        <f t="shared" si="58"/>
        <v>0</v>
      </c>
    </row>
    <row r="73" spans="1:24" ht="15.75" hidden="1" outlineLevel="1">
      <c r="A73" s="22">
        <f t="shared" si="15"/>
        <v>29</v>
      </c>
      <c r="B73" s="39" t="s">
        <v>101</v>
      </c>
      <c r="C73" s="38" t="s">
        <v>102</v>
      </c>
      <c r="D73" s="23">
        <f t="shared" si="5"/>
        <v>614.8900000000001</v>
      </c>
      <c r="E73" s="5">
        <f t="shared" si="10"/>
        <v>22</v>
      </c>
      <c r="F73" s="23">
        <f t="shared" si="72"/>
        <v>182.25</v>
      </c>
      <c r="G73" s="23">
        <f t="shared" si="72"/>
        <v>432.64000000000004</v>
      </c>
      <c r="H73" s="23">
        <f t="shared" si="72"/>
        <v>0</v>
      </c>
      <c r="I73" s="23">
        <f t="shared" si="72"/>
        <v>0</v>
      </c>
      <c r="J73" s="24">
        <f t="shared" ref="J73:L73" si="98">POWER(J31,2)</f>
        <v>0</v>
      </c>
      <c r="K73" s="24">
        <f t="shared" si="98"/>
        <v>0</v>
      </c>
      <c r="L73" s="24">
        <f t="shared" si="98"/>
        <v>0</v>
      </c>
      <c r="M73" s="23">
        <f t="shared" si="77"/>
        <v>0</v>
      </c>
      <c r="N73" s="23">
        <f t="shared" si="77"/>
        <v>0</v>
      </c>
      <c r="O73" s="23">
        <f t="shared" si="77"/>
        <v>0</v>
      </c>
      <c r="P73" s="24">
        <f t="shared" ref="P73:T73" si="99">POWER(P31,2)</f>
        <v>0</v>
      </c>
      <c r="Q73" s="24">
        <f t="shared" si="99"/>
        <v>0</v>
      </c>
      <c r="R73" s="24">
        <f t="shared" si="99"/>
        <v>0</v>
      </c>
      <c r="S73" s="24">
        <f t="shared" si="99"/>
        <v>0</v>
      </c>
      <c r="T73" s="24">
        <f t="shared" si="99"/>
        <v>0</v>
      </c>
      <c r="U73" s="24">
        <f t="shared" ref="U73" si="100">POWER(U31,2)</f>
        <v>0</v>
      </c>
      <c r="V73" s="24">
        <f t="shared" si="62"/>
        <v>0</v>
      </c>
      <c r="W73" s="24">
        <f t="shared" si="58"/>
        <v>0</v>
      </c>
      <c r="X73" s="24">
        <f t="shared" si="58"/>
        <v>0</v>
      </c>
    </row>
    <row r="74" spans="1:24" ht="15.75" hidden="1" outlineLevel="1">
      <c r="A74" s="22">
        <f t="shared" si="15"/>
        <v>30</v>
      </c>
      <c r="B74" s="37" t="s">
        <v>96</v>
      </c>
      <c r="C74" s="38" t="s">
        <v>98</v>
      </c>
      <c r="D74" s="23">
        <f t="shared" si="5"/>
        <v>711.02</v>
      </c>
      <c r="E74" s="5">
        <f t="shared" si="10"/>
        <v>20</v>
      </c>
      <c r="F74" s="23">
        <f t="shared" si="72"/>
        <v>156.25</v>
      </c>
      <c r="G74" s="23">
        <f t="shared" si="72"/>
        <v>396.00999999999993</v>
      </c>
      <c r="H74" s="23">
        <f t="shared" si="72"/>
        <v>158.76</v>
      </c>
      <c r="I74" s="23">
        <f t="shared" si="72"/>
        <v>0</v>
      </c>
      <c r="J74" s="24">
        <f t="shared" ref="J74:L74" si="101">POWER(J32,2)</f>
        <v>0</v>
      </c>
      <c r="K74" s="24">
        <f t="shared" si="101"/>
        <v>0</v>
      </c>
      <c r="L74" s="24">
        <f t="shared" si="101"/>
        <v>0</v>
      </c>
      <c r="M74" s="23">
        <f t="shared" si="77"/>
        <v>0</v>
      </c>
      <c r="N74" s="23">
        <f t="shared" si="77"/>
        <v>0</v>
      </c>
      <c r="O74" s="23">
        <f t="shared" si="77"/>
        <v>0</v>
      </c>
      <c r="P74" s="24">
        <f t="shared" ref="P74:T74" si="102">POWER(P32,2)</f>
        <v>0</v>
      </c>
      <c r="Q74" s="24">
        <f t="shared" si="102"/>
        <v>0</v>
      </c>
      <c r="R74" s="24">
        <f t="shared" si="102"/>
        <v>0</v>
      </c>
      <c r="S74" s="24">
        <f t="shared" si="102"/>
        <v>0</v>
      </c>
      <c r="T74" s="24">
        <f t="shared" si="102"/>
        <v>0</v>
      </c>
      <c r="U74" s="24">
        <f t="shared" ref="U74" si="103">POWER(U32,2)</f>
        <v>0</v>
      </c>
      <c r="V74" s="24">
        <f t="shared" si="62"/>
        <v>0</v>
      </c>
      <c r="W74" s="24">
        <f t="shared" si="58"/>
        <v>0</v>
      </c>
      <c r="X74" s="24">
        <f t="shared" si="58"/>
        <v>0</v>
      </c>
    </row>
    <row r="75" spans="1:24" ht="15.75" hidden="1" outlineLevel="1">
      <c r="A75" s="22">
        <f t="shared" si="15"/>
        <v>31</v>
      </c>
      <c r="B75" s="37" t="s">
        <v>19</v>
      </c>
      <c r="C75" s="38" t="s">
        <v>47</v>
      </c>
      <c r="D75" s="23">
        <f t="shared" si="5"/>
        <v>1488.5</v>
      </c>
      <c r="E75" s="5">
        <f t="shared" si="10"/>
        <v>11</v>
      </c>
      <c r="F75" s="23">
        <f t="shared" si="72"/>
        <v>470.89</v>
      </c>
      <c r="G75" s="23">
        <f t="shared" si="72"/>
        <v>1017.6099999999999</v>
      </c>
      <c r="H75" s="23">
        <f t="shared" si="72"/>
        <v>0</v>
      </c>
      <c r="I75" s="23">
        <f t="shared" si="72"/>
        <v>0</v>
      </c>
      <c r="J75" s="24">
        <f t="shared" ref="J75:L75" si="104">POWER(J33,2)</f>
        <v>0</v>
      </c>
      <c r="K75" s="24">
        <f t="shared" si="104"/>
        <v>0</v>
      </c>
      <c r="L75" s="24">
        <f t="shared" si="104"/>
        <v>0</v>
      </c>
      <c r="M75" s="23">
        <f t="shared" si="77"/>
        <v>0</v>
      </c>
      <c r="N75" s="23">
        <f t="shared" si="77"/>
        <v>0</v>
      </c>
      <c r="O75" s="23">
        <f t="shared" si="77"/>
        <v>0</v>
      </c>
      <c r="P75" s="24">
        <f t="shared" ref="P75:T75" si="105">POWER(P33,2)</f>
        <v>0</v>
      </c>
      <c r="Q75" s="24">
        <f t="shared" si="105"/>
        <v>0</v>
      </c>
      <c r="R75" s="24">
        <f t="shared" si="105"/>
        <v>0</v>
      </c>
      <c r="S75" s="24">
        <f t="shared" si="105"/>
        <v>0</v>
      </c>
      <c r="T75" s="24">
        <f t="shared" si="105"/>
        <v>0</v>
      </c>
      <c r="U75" s="24">
        <f t="shared" ref="U75" si="106">POWER(U33,2)</f>
        <v>0</v>
      </c>
      <c r="V75" s="24">
        <f t="shared" si="62"/>
        <v>0</v>
      </c>
      <c r="W75" s="24">
        <f t="shared" si="58"/>
        <v>0</v>
      </c>
      <c r="X75" s="24">
        <f t="shared" si="58"/>
        <v>0</v>
      </c>
    </row>
    <row r="76" spans="1:24" ht="15.75" hidden="1" outlineLevel="1">
      <c r="A76" s="22">
        <f t="shared" si="15"/>
        <v>32</v>
      </c>
      <c r="B76" s="39" t="s">
        <v>136</v>
      </c>
      <c r="C76" s="38" t="s">
        <v>137</v>
      </c>
      <c r="D76" s="23">
        <f t="shared" si="5"/>
        <v>557.28</v>
      </c>
      <c r="E76" s="5">
        <f t="shared" si="10"/>
        <v>24</v>
      </c>
      <c r="F76" s="23">
        <f t="shared" si="72"/>
        <v>139.24</v>
      </c>
      <c r="G76" s="23">
        <f t="shared" si="72"/>
        <v>139.24</v>
      </c>
      <c r="H76" s="23">
        <f t="shared" si="72"/>
        <v>129.96</v>
      </c>
      <c r="I76" s="23">
        <f t="shared" si="72"/>
        <v>148.83999999999997</v>
      </c>
      <c r="J76" s="24">
        <f t="shared" ref="J76:L76" si="107">POWER(J34,2)</f>
        <v>0</v>
      </c>
      <c r="K76" s="24">
        <f t="shared" si="107"/>
        <v>0</v>
      </c>
      <c r="L76" s="24">
        <f t="shared" si="107"/>
        <v>0</v>
      </c>
      <c r="M76" s="23">
        <f t="shared" si="77"/>
        <v>0</v>
      </c>
      <c r="N76" s="23">
        <f t="shared" si="77"/>
        <v>0</v>
      </c>
      <c r="O76" s="23">
        <f t="shared" si="77"/>
        <v>0</v>
      </c>
      <c r="P76" s="24">
        <f t="shared" ref="P76:T76" si="108">POWER(P34,2)</f>
        <v>0</v>
      </c>
      <c r="Q76" s="24">
        <f t="shared" si="108"/>
        <v>0</v>
      </c>
      <c r="R76" s="24">
        <f t="shared" si="108"/>
        <v>0</v>
      </c>
      <c r="S76" s="24">
        <f t="shared" si="108"/>
        <v>0</v>
      </c>
      <c r="T76" s="24">
        <f t="shared" si="108"/>
        <v>0</v>
      </c>
      <c r="U76" s="24">
        <f t="shared" ref="U76" si="109">POWER(U34,2)</f>
        <v>0</v>
      </c>
      <c r="V76" s="24">
        <f t="shared" si="62"/>
        <v>0</v>
      </c>
      <c r="W76" s="24">
        <f t="shared" si="58"/>
        <v>0</v>
      </c>
      <c r="X76" s="24">
        <f t="shared" si="58"/>
        <v>0</v>
      </c>
    </row>
    <row r="77" spans="1:24" ht="15.75" hidden="1" outlineLevel="1">
      <c r="A77" s="22">
        <f t="shared" si="15"/>
        <v>33</v>
      </c>
      <c r="B77" s="37" t="s">
        <v>138</v>
      </c>
      <c r="C77" s="40" t="s">
        <v>139</v>
      </c>
      <c r="D77" s="23">
        <f t="shared" si="5"/>
        <v>840.98000000000013</v>
      </c>
      <c r="E77" s="5">
        <f t="shared" si="10"/>
        <v>17</v>
      </c>
      <c r="F77" s="23">
        <f t="shared" si="72"/>
        <v>316.84000000000003</v>
      </c>
      <c r="G77" s="23">
        <f t="shared" si="72"/>
        <v>151.29000000000002</v>
      </c>
      <c r="H77" s="23">
        <f t="shared" si="72"/>
        <v>249.64000000000001</v>
      </c>
      <c r="I77" s="23">
        <f t="shared" si="72"/>
        <v>123.21</v>
      </c>
      <c r="J77" s="24">
        <f t="shared" ref="J77:L77" si="110">POWER(J35,2)</f>
        <v>0</v>
      </c>
      <c r="K77" s="24">
        <f t="shared" si="110"/>
        <v>0</v>
      </c>
      <c r="L77" s="24">
        <f t="shared" si="110"/>
        <v>0</v>
      </c>
      <c r="M77" s="23">
        <f t="shared" si="77"/>
        <v>0</v>
      </c>
      <c r="N77" s="23">
        <f t="shared" si="77"/>
        <v>0</v>
      </c>
      <c r="O77" s="23">
        <f t="shared" si="77"/>
        <v>0</v>
      </c>
      <c r="P77" s="24">
        <f t="shared" ref="P77:T77" si="111">POWER(P35,2)</f>
        <v>0</v>
      </c>
      <c r="Q77" s="24">
        <f t="shared" si="111"/>
        <v>0</v>
      </c>
      <c r="R77" s="24">
        <f t="shared" si="111"/>
        <v>0</v>
      </c>
      <c r="S77" s="24">
        <f t="shared" si="111"/>
        <v>0</v>
      </c>
      <c r="T77" s="24">
        <f t="shared" si="111"/>
        <v>0</v>
      </c>
      <c r="U77" s="24">
        <f t="shared" ref="U77" si="112">POWER(U35,2)</f>
        <v>0</v>
      </c>
      <c r="V77" s="24">
        <f t="shared" si="62"/>
        <v>0</v>
      </c>
      <c r="W77" s="24">
        <f t="shared" si="58"/>
        <v>0</v>
      </c>
      <c r="X77" s="24">
        <f t="shared" si="58"/>
        <v>0</v>
      </c>
    </row>
    <row r="78" spans="1:24" ht="15.75" hidden="1" outlineLevel="1">
      <c r="A78" s="22">
        <f t="shared" ref="A78:A83" si="113">A77+1</f>
        <v>34</v>
      </c>
      <c r="B78" s="39" t="s">
        <v>141</v>
      </c>
      <c r="C78" s="40" t="s">
        <v>109</v>
      </c>
      <c r="D78" s="23">
        <f t="shared" si="5"/>
        <v>1865.09</v>
      </c>
      <c r="E78" s="5">
        <f t="shared" si="10"/>
        <v>7</v>
      </c>
      <c r="F78" s="23">
        <f t="shared" si="72"/>
        <v>645.16</v>
      </c>
      <c r="G78" s="23">
        <f t="shared" si="72"/>
        <v>148.83999999999997</v>
      </c>
      <c r="H78" s="23">
        <f t="shared" si="72"/>
        <v>151.29000000000002</v>
      </c>
      <c r="I78" s="23">
        <f t="shared" si="72"/>
        <v>169</v>
      </c>
      <c r="J78" s="24">
        <f t="shared" ref="J78:L78" si="114">POWER(J36,2)</f>
        <v>110.25</v>
      </c>
      <c r="K78" s="24">
        <f t="shared" si="114"/>
        <v>141.61000000000001</v>
      </c>
      <c r="L78" s="24">
        <f t="shared" si="114"/>
        <v>136.88999999999999</v>
      </c>
      <c r="M78" s="23">
        <f t="shared" si="77"/>
        <v>190.44000000000003</v>
      </c>
      <c r="N78" s="23">
        <f t="shared" si="77"/>
        <v>171.60999999999999</v>
      </c>
      <c r="O78" s="23">
        <f t="shared" si="77"/>
        <v>0</v>
      </c>
      <c r="P78" s="24">
        <f t="shared" ref="P78:T78" si="115">POWER(P36,2)</f>
        <v>0</v>
      </c>
      <c r="Q78" s="24">
        <f t="shared" si="115"/>
        <v>0</v>
      </c>
      <c r="R78" s="24">
        <f t="shared" si="115"/>
        <v>0</v>
      </c>
      <c r="S78" s="24">
        <f t="shared" si="115"/>
        <v>0</v>
      </c>
      <c r="T78" s="24">
        <f t="shared" si="115"/>
        <v>0</v>
      </c>
      <c r="U78" s="24">
        <f t="shared" ref="U78" si="116">POWER(U36,2)</f>
        <v>0</v>
      </c>
      <c r="V78" s="24">
        <f t="shared" si="62"/>
        <v>0</v>
      </c>
      <c r="W78" s="24">
        <f t="shared" si="58"/>
        <v>0</v>
      </c>
      <c r="X78" s="24">
        <f t="shared" si="58"/>
        <v>0</v>
      </c>
    </row>
    <row r="79" spans="1:24" ht="15.75" hidden="1" outlineLevel="1">
      <c r="A79" s="22">
        <f t="shared" si="113"/>
        <v>35</v>
      </c>
      <c r="B79" s="39" t="s">
        <v>9</v>
      </c>
      <c r="C79" s="40" t="s">
        <v>55</v>
      </c>
      <c r="D79" s="23">
        <f t="shared" si="5"/>
        <v>1540.88</v>
      </c>
      <c r="E79" s="5">
        <f t="shared" si="10"/>
        <v>10</v>
      </c>
      <c r="F79" s="23">
        <f t="shared" si="72"/>
        <v>127.69000000000001</v>
      </c>
      <c r="G79" s="23">
        <f t="shared" si="72"/>
        <v>198.81</v>
      </c>
      <c r="H79" s="23">
        <f t="shared" si="72"/>
        <v>327.61000000000007</v>
      </c>
      <c r="I79" s="23">
        <f t="shared" si="72"/>
        <v>148.83999999999997</v>
      </c>
      <c r="J79" s="24">
        <f t="shared" ref="J79:L79" si="117">POWER(J37,2)</f>
        <v>174.23999999999998</v>
      </c>
      <c r="K79" s="24">
        <f t="shared" si="117"/>
        <v>302.75999999999993</v>
      </c>
      <c r="L79" s="24">
        <f t="shared" si="117"/>
        <v>201.64</v>
      </c>
      <c r="M79" s="23">
        <f t="shared" si="77"/>
        <v>59.290000000000006</v>
      </c>
      <c r="N79" s="23">
        <f t="shared" si="77"/>
        <v>0</v>
      </c>
      <c r="O79" s="23">
        <f t="shared" si="77"/>
        <v>0</v>
      </c>
      <c r="P79" s="24">
        <f t="shared" ref="P79:T79" si="118">POWER(P37,2)</f>
        <v>0</v>
      </c>
      <c r="Q79" s="24">
        <f t="shared" si="118"/>
        <v>0</v>
      </c>
      <c r="R79" s="24">
        <f t="shared" si="118"/>
        <v>0</v>
      </c>
      <c r="S79" s="24">
        <f t="shared" si="118"/>
        <v>0</v>
      </c>
      <c r="T79" s="24">
        <f t="shared" si="118"/>
        <v>0</v>
      </c>
      <c r="U79" s="24">
        <f t="shared" ref="U79" si="119">POWER(U37,2)</f>
        <v>0</v>
      </c>
      <c r="V79" s="24">
        <f t="shared" si="62"/>
        <v>0</v>
      </c>
      <c r="W79" s="24">
        <f t="shared" si="58"/>
        <v>0</v>
      </c>
      <c r="X79" s="24">
        <f t="shared" si="58"/>
        <v>0</v>
      </c>
    </row>
    <row r="80" spans="1:24" ht="15.75" hidden="1" outlineLevel="1">
      <c r="A80" s="22">
        <f t="shared" si="113"/>
        <v>36</v>
      </c>
      <c r="B80" s="39" t="s">
        <v>143</v>
      </c>
      <c r="C80" s="38" t="s">
        <v>144</v>
      </c>
      <c r="D80" s="23">
        <f t="shared" si="5"/>
        <v>3021.25</v>
      </c>
      <c r="E80" s="5">
        <f t="shared" si="10"/>
        <v>1</v>
      </c>
      <c r="F80" s="23">
        <f t="shared" si="72"/>
        <v>420.25</v>
      </c>
      <c r="G80" s="23">
        <f t="shared" si="72"/>
        <v>0</v>
      </c>
      <c r="H80" s="23">
        <f t="shared" si="72"/>
        <v>0</v>
      </c>
      <c r="I80" s="23">
        <f t="shared" si="72"/>
        <v>0</v>
      </c>
      <c r="J80" s="24">
        <f t="shared" ref="J80:L80" si="120">POWER(J38,2)</f>
        <v>0</v>
      </c>
      <c r="K80" s="24">
        <f t="shared" si="120"/>
        <v>0</v>
      </c>
      <c r="L80" s="24">
        <f t="shared" si="120"/>
        <v>0</v>
      </c>
      <c r="M80" s="23">
        <f t="shared" si="77"/>
        <v>0</v>
      </c>
      <c r="N80" s="23">
        <f t="shared" si="77"/>
        <v>0</v>
      </c>
      <c r="O80" s="23">
        <f t="shared" si="77"/>
        <v>0</v>
      </c>
      <c r="P80" s="24">
        <f t="shared" ref="P80:T80" si="121">POWER(P38,2)</f>
        <v>0</v>
      </c>
      <c r="Q80" s="24">
        <f t="shared" si="121"/>
        <v>0</v>
      </c>
      <c r="R80" s="24">
        <f t="shared" si="121"/>
        <v>0</v>
      </c>
      <c r="S80" s="24">
        <f t="shared" si="121"/>
        <v>0</v>
      </c>
      <c r="T80" s="24">
        <f t="shared" si="121"/>
        <v>0</v>
      </c>
      <c r="U80" s="24">
        <f t="shared" ref="U80" si="122">POWER(U38,2)</f>
        <v>0</v>
      </c>
      <c r="V80" s="24">
        <f t="shared" si="62"/>
        <v>2601</v>
      </c>
      <c r="W80" s="24">
        <f t="shared" si="58"/>
        <v>0</v>
      </c>
      <c r="X80" s="24">
        <f t="shared" si="58"/>
        <v>0</v>
      </c>
    </row>
    <row r="81" spans="1:24" ht="15.75" hidden="1" outlineLevel="1">
      <c r="A81" s="22">
        <f t="shared" si="113"/>
        <v>37</v>
      </c>
      <c r="B81" s="39" t="s">
        <v>93</v>
      </c>
      <c r="C81" s="40" t="s">
        <v>95</v>
      </c>
      <c r="D81" s="23">
        <f t="shared" si="5"/>
        <v>537.81000000000006</v>
      </c>
      <c r="E81" s="5">
        <f t="shared" si="10"/>
        <v>25</v>
      </c>
      <c r="F81" s="23">
        <f t="shared" si="72"/>
        <v>275.56000000000006</v>
      </c>
      <c r="G81" s="23">
        <f t="shared" si="72"/>
        <v>134.56</v>
      </c>
      <c r="H81" s="23">
        <f t="shared" si="72"/>
        <v>127.69000000000001</v>
      </c>
      <c r="I81" s="23">
        <f t="shared" si="72"/>
        <v>0</v>
      </c>
      <c r="J81" s="24">
        <f t="shared" ref="J81:L81" si="123">POWER(J39,2)</f>
        <v>0</v>
      </c>
      <c r="K81" s="24">
        <f t="shared" si="123"/>
        <v>0</v>
      </c>
      <c r="L81" s="24">
        <f t="shared" si="123"/>
        <v>0</v>
      </c>
      <c r="M81" s="23">
        <f t="shared" si="77"/>
        <v>0</v>
      </c>
      <c r="N81" s="23">
        <f t="shared" si="77"/>
        <v>0</v>
      </c>
      <c r="O81" s="23">
        <f t="shared" si="77"/>
        <v>0</v>
      </c>
      <c r="P81" s="24">
        <f t="shared" ref="P81:T81" si="124">POWER(P39,2)</f>
        <v>0</v>
      </c>
      <c r="Q81" s="24">
        <f t="shared" si="124"/>
        <v>0</v>
      </c>
      <c r="R81" s="24">
        <f t="shared" si="124"/>
        <v>0</v>
      </c>
      <c r="S81" s="24">
        <f t="shared" si="124"/>
        <v>0</v>
      </c>
      <c r="T81" s="24">
        <f t="shared" si="124"/>
        <v>0</v>
      </c>
      <c r="U81" s="24">
        <f t="shared" ref="U81" si="125">POWER(U39,2)</f>
        <v>0</v>
      </c>
      <c r="V81" s="24">
        <f t="shared" si="62"/>
        <v>0</v>
      </c>
      <c r="W81" s="24">
        <f t="shared" si="58"/>
        <v>0</v>
      </c>
      <c r="X81" s="24">
        <f t="shared" si="58"/>
        <v>0</v>
      </c>
    </row>
    <row r="82" spans="1:24" ht="15.75" hidden="1" outlineLevel="1">
      <c r="A82" s="22">
        <f t="shared" si="113"/>
        <v>38</v>
      </c>
      <c r="B82" s="39" t="s">
        <v>146</v>
      </c>
      <c r="C82" s="40" t="s">
        <v>148</v>
      </c>
      <c r="D82" s="23">
        <f t="shared" si="5"/>
        <v>1435</v>
      </c>
      <c r="E82" s="5">
        <f t="shared" si="10"/>
        <v>12</v>
      </c>
      <c r="F82" s="23">
        <f t="shared" si="72"/>
        <v>156.25</v>
      </c>
      <c r="G82" s="23">
        <f t="shared" si="72"/>
        <v>141.61000000000001</v>
      </c>
      <c r="H82" s="23">
        <f t="shared" si="72"/>
        <v>141.61000000000001</v>
      </c>
      <c r="I82" s="23">
        <f t="shared" si="72"/>
        <v>201.64</v>
      </c>
      <c r="J82" s="24">
        <f t="shared" ref="J82:L82" si="126">POWER(J40,2)</f>
        <v>201.64</v>
      </c>
      <c r="K82" s="24">
        <f t="shared" si="126"/>
        <v>184.95999999999998</v>
      </c>
      <c r="L82" s="24">
        <f t="shared" si="126"/>
        <v>0</v>
      </c>
      <c r="M82" s="23">
        <f t="shared" si="77"/>
        <v>0</v>
      </c>
      <c r="N82" s="23">
        <f t="shared" si="77"/>
        <v>0</v>
      </c>
      <c r="O82" s="23">
        <f t="shared" si="77"/>
        <v>0</v>
      </c>
      <c r="P82" s="24">
        <f t="shared" ref="P82:T82" si="127">POWER(P40,2)</f>
        <v>0</v>
      </c>
      <c r="Q82" s="24">
        <f t="shared" si="127"/>
        <v>0</v>
      </c>
      <c r="R82" s="24">
        <f t="shared" si="127"/>
        <v>0</v>
      </c>
      <c r="S82" s="24">
        <f t="shared" si="127"/>
        <v>0</v>
      </c>
      <c r="T82" s="24">
        <f t="shared" si="127"/>
        <v>0</v>
      </c>
      <c r="U82" s="24">
        <f t="shared" ref="U82" si="128">POWER(U40,2)</f>
        <v>0</v>
      </c>
      <c r="V82" s="24">
        <f>POWER(V40/2,2)</f>
        <v>151.29000000000002</v>
      </c>
      <c r="W82" s="24">
        <f>POWER(W40/2,2)</f>
        <v>256</v>
      </c>
      <c r="X82" s="24">
        <f>POWER(X40,2)</f>
        <v>0</v>
      </c>
    </row>
    <row r="83" spans="1:24" ht="15.75" hidden="1" outlineLevel="1">
      <c r="A83" s="22">
        <f t="shared" si="113"/>
        <v>39</v>
      </c>
      <c r="B83" s="37" t="s">
        <v>63</v>
      </c>
      <c r="C83" s="38" t="s">
        <v>135</v>
      </c>
      <c r="D83" s="23">
        <f t="shared" si="5"/>
        <v>364.81000000000006</v>
      </c>
      <c r="E83" s="5">
        <f t="shared" si="10"/>
        <v>30</v>
      </c>
      <c r="F83" s="23">
        <f t="shared" si="72"/>
        <v>364.81000000000006</v>
      </c>
      <c r="G83" s="23">
        <f t="shared" si="72"/>
        <v>0</v>
      </c>
      <c r="H83" s="23">
        <f t="shared" si="72"/>
        <v>0</v>
      </c>
      <c r="I83" s="23">
        <f t="shared" si="72"/>
        <v>0</v>
      </c>
      <c r="J83" s="24">
        <f t="shared" ref="J83:L83" si="129">POWER(J41,2)</f>
        <v>0</v>
      </c>
      <c r="K83" s="24">
        <f t="shared" si="129"/>
        <v>0</v>
      </c>
      <c r="L83" s="24">
        <f t="shared" si="129"/>
        <v>0</v>
      </c>
      <c r="M83" s="23">
        <f t="shared" si="77"/>
        <v>0</v>
      </c>
      <c r="N83" s="23">
        <f t="shared" si="77"/>
        <v>0</v>
      </c>
      <c r="O83" s="23">
        <f t="shared" si="77"/>
        <v>0</v>
      </c>
      <c r="P83" s="24">
        <f t="shared" ref="P83:T83" si="130">POWER(P41,2)</f>
        <v>0</v>
      </c>
      <c r="Q83" s="24">
        <f t="shared" si="130"/>
        <v>0</v>
      </c>
      <c r="R83" s="24">
        <f t="shared" si="130"/>
        <v>0</v>
      </c>
      <c r="S83" s="24">
        <f t="shared" si="130"/>
        <v>0</v>
      </c>
      <c r="T83" s="24">
        <f t="shared" si="130"/>
        <v>0</v>
      </c>
      <c r="U83" s="24">
        <f t="shared" ref="U83" si="131">POWER(U41,2)</f>
        <v>0</v>
      </c>
      <c r="V83" s="24">
        <f>POWER(V41,2)</f>
        <v>0</v>
      </c>
      <c r="W83" s="24">
        <f>POWER(W41,2)</f>
        <v>0</v>
      </c>
      <c r="X83" s="24">
        <f>POWER(X41,2)</f>
        <v>0</v>
      </c>
    </row>
    <row r="84" spans="1:24" collapsed="1"/>
  </sheetData>
  <mergeCells count="15">
    <mergeCell ref="A1:A2"/>
    <mergeCell ref="A43:A44"/>
    <mergeCell ref="B1:B2"/>
    <mergeCell ref="V1:X1"/>
    <mergeCell ref="F1:O1"/>
    <mergeCell ref="B43:B44"/>
    <mergeCell ref="C43:C44"/>
    <mergeCell ref="F43:X44"/>
    <mergeCell ref="D43:D44"/>
    <mergeCell ref="E43:E44"/>
    <mergeCell ref="C1:C2"/>
    <mergeCell ref="D1:D2"/>
    <mergeCell ref="E1:E2"/>
    <mergeCell ref="C42:E42"/>
    <mergeCell ref="F2:X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45" sqref="E45"/>
    </sheetView>
  </sheetViews>
  <sheetFormatPr defaultRowHeight="15" outlineLevelRow="1"/>
  <cols>
    <col min="1" max="1" width="3.140625" customWidth="1"/>
    <col min="2" max="2" width="23.140625" customWidth="1"/>
    <col min="3" max="3" width="22.5703125" customWidth="1"/>
    <col min="4" max="16" width="8.7109375" customWidth="1"/>
  </cols>
  <sheetData>
    <row r="1" spans="1:16" s="3" customFormat="1" ht="16.5" thickBot="1">
      <c r="A1" s="50" t="s">
        <v>26</v>
      </c>
      <c r="B1" s="52" t="s">
        <v>1</v>
      </c>
      <c r="C1" s="57" t="s">
        <v>0</v>
      </c>
      <c r="D1" s="63" t="s">
        <v>114</v>
      </c>
      <c r="E1" s="65" t="s">
        <v>3</v>
      </c>
      <c r="F1" s="54" t="s">
        <v>23</v>
      </c>
      <c r="G1" s="55"/>
      <c r="H1" s="55"/>
      <c r="I1" s="55"/>
      <c r="J1" s="55"/>
      <c r="K1" s="55"/>
      <c r="L1" s="55"/>
      <c r="M1" s="32"/>
      <c r="N1" s="54" t="s">
        <v>24</v>
      </c>
      <c r="O1" s="55"/>
      <c r="P1" s="56"/>
    </row>
    <row r="2" spans="1:16" ht="16.5" thickBot="1">
      <c r="A2" s="51"/>
      <c r="B2" s="53"/>
      <c r="C2" s="58"/>
      <c r="D2" s="64"/>
      <c r="E2" s="66"/>
      <c r="F2" s="69" t="s">
        <v>25</v>
      </c>
      <c r="G2" s="70"/>
      <c r="H2" s="70"/>
      <c r="I2" s="70"/>
      <c r="J2" s="70"/>
      <c r="K2" s="70"/>
      <c r="L2" s="70"/>
      <c r="M2" s="70"/>
      <c r="N2" s="70"/>
      <c r="O2" s="70"/>
      <c r="P2" s="70"/>
    </row>
    <row r="3" spans="1:16" ht="15.75">
      <c r="A3" s="21">
        <v>1</v>
      </c>
      <c r="B3" s="4" t="s">
        <v>13</v>
      </c>
      <c r="C3" s="20" t="s">
        <v>39</v>
      </c>
      <c r="D3" s="29">
        <f>D45</f>
        <v>601.5</v>
      </c>
      <c r="E3" s="20">
        <f>E45</f>
        <v>16</v>
      </c>
      <c r="F3" s="24">
        <v>12</v>
      </c>
      <c r="G3" s="24">
        <v>13</v>
      </c>
      <c r="H3" s="24">
        <v>11.5</v>
      </c>
      <c r="I3" s="24">
        <v>12.5</v>
      </c>
      <c r="J3" s="24"/>
      <c r="K3" s="24"/>
      <c r="L3" s="24"/>
      <c r="M3" s="24"/>
      <c r="N3" s="24"/>
      <c r="O3" s="24"/>
      <c r="P3" s="24"/>
    </row>
    <row r="4" spans="1:16" ht="15.75">
      <c r="A4" s="22">
        <f>A3+1</f>
        <v>2</v>
      </c>
      <c r="B4" s="1" t="s">
        <v>118</v>
      </c>
      <c r="C4" s="26" t="s">
        <v>6</v>
      </c>
      <c r="D4" s="29">
        <f t="shared" ref="D4:E19" si="0">D46</f>
        <v>572.26</v>
      </c>
      <c r="E4" s="20">
        <f t="shared" si="0"/>
        <v>19</v>
      </c>
      <c r="F4" s="23">
        <v>11.6</v>
      </c>
      <c r="G4" s="23">
        <v>11.5</v>
      </c>
      <c r="H4" s="23">
        <v>11.9</v>
      </c>
      <c r="I4" s="23">
        <v>12.8</v>
      </c>
      <c r="J4" s="23"/>
      <c r="K4" s="23"/>
      <c r="L4" s="23"/>
      <c r="M4" s="23"/>
      <c r="N4" s="23"/>
      <c r="O4" s="23"/>
      <c r="P4" s="23"/>
    </row>
    <row r="5" spans="1:16" ht="15.75">
      <c r="A5" s="22">
        <f t="shared" ref="A5:A11" si="1">A4+1</f>
        <v>3</v>
      </c>
      <c r="B5" s="1" t="s">
        <v>5</v>
      </c>
      <c r="C5" s="26" t="s">
        <v>46</v>
      </c>
      <c r="D5" s="29">
        <f t="shared" si="0"/>
        <v>141.61000000000001</v>
      </c>
      <c r="E5" s="20">
        <f t="shared" si="0"/>
        <v>34</v>
      </c>
      <c r="F5" s="23">
        <v>11.9</v>
      </c>
      <c r="G5" s="23"/>
      <c r="H5" s="23"/>
      <c r="I5" s="23"/>
      <c r="J5" s="23"/>
      <c r="K5" s="23"/>
      <c r="L5" s="23"/>
      <c r="M5" s="23"/>
      <c r="N5" s="23"/>
      <c r="O5" s="23"/>
      <c r="P5" s="23"/>
    </row>
    <row r="6" spans="1:16" ht="15.75">
      <c r="A6" s="22">
        <f t="shared" si="1"/>
        <v>4</v>
      </c>
      <c r="B6" s="1" t="s">
        <v>66</v>
      </c>
      <c r="C6" s="26" t="s">
        <v>67</v>
      </c>
      <c r="D6" s="29">
        <f t="shared" si="0"/>
        <v>414.49</v>
      </c>
      <c r="E6" s="20">
        <f t="shared" si="0"/>
        <v>24</v>
      </c>
      <c r="F6" s="23">
        <v>15.5</v>
      </c>
      <c r="G6" s="23">
        <v>13.2</v>
      </c>
      <c r="H6" s="25"/>
      <c r="I6" s="23"/>
      <c r="J6" s="23"/>
      <c r="K6" s="23"/>
      <c r="L6" s="23"/>
      <c r="M6" s="23"/>
      <c r="N6" s="23"/>
      <c r="O6" s="23"/>
      <c r="P6" s="23"/>
    </row>
    <row r="7" spans="1:16" ht="15.75">
      <c r="A7" s="22">
        <f t="shared" si="1"/>
        <v>5</v>
      </c>
      <c r="B7" s="1" t="s">
        <v>119</v>
      </c>
      <c r="C7" s="26" t="s">
        <v>65</v>
      </c>
      <c r="D7" s="29">
        <f t="shared" si="0"/>
        <v>340.85</v>
      </c>
      <c r="E7" s="20">
        <f t="shared" si="0"/>
        <v>28</v>
      </c>
      <c r="F7" s="23">
        <v>13.4</v>
      </c>
      <c r="G7" s="23">
        <v>12.7</v>
      </c>
      <c r="H7" s="23"/>
      <c r="I7" s="23"/>
      <c r="J7" s="23"/>
      <c r="K7" s="23"/>
      <c r="L7" s="23"/>
      <c r="M7" s="23"/>
      <c r="N7" s="23"/>
      <c r="O7" s="23"/>
      <c r="P7" s="23"/>
    </row>
    <row r="8" spans="1:16" ht="15.75">
      <c r="A8" s="22">
        <f t="shared" si="1"/>
        <v>6</v>
      </c>
      <c r="B8" s="1" t="s">
        <v>91</v>
      </c>
      <c r="C8" s="26" t="s">
        <v>92</v>
      </c>
      <c r="D8" s="29">
        <f t="shared" si="0"/>
        <v>0</v>
      </c>
      <c r="E8" s="20">
        <f t="shared" si="0"/>
        <v>40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 ht="15.75">
      <c r="A9" s="22">
        <f t="shared" si="1"/>
        <v>7</v>
      </c>
      <c r="B9" s="1" t="s">
        <v>104</v>
      </c>
      <c r="C9" s="26" t="s">
        <v>151</v>
      </c>
      <c r="D9" s="29">
        <f t="shared" si="0"/>
        <v>424.40000000000003</v>
      </c>
      <c r="E9" s="20">
        <f t="shared" si="0"/>
        <v>23</v>
      </c>
      <c r="F9" s="23">
        <v>16.600000000000001</v>
      </c>
      <c r="G9" s="23">
        <v>12.2</v>
      </c>
      <c r="H9" s="23"/>
      <c r="I9" s="23"/>
      <c r="J9" s="23"/>
      <c r="K9" s="23"/>
      <c r="L9" s="23"/>
      <c r="M9" s="23"/>
      <c r="N9" s="23"/>
      <c r="O9" s="23"/>
      <c r="P9" s="23"/>
    </row>
    <row r="10" spans="1:16" ht="15.75">
      <c r="A10" s="22">
        <f t="shared" si="1"/>
        <v>8</v>
      </c>
      <c r="B10" s="1" t="s">
        <v>48</v>
      </c>
      <c r="C10" s="26" t="s">
        <v>49</v>
      </c>
      <c r="D10" s="29">
        <f t="shared" si="0"/>
        <v>588.59999999999991</v>
      </c>
      <c r="E10" s="20">
        <f t="shared" si="0"/>
        <v>18</v>
      </c>
      <c r="F10" s="23">
        <v>11.1</v>
      </c>
      <c r="G10" s="23">
        <v>10.1</v>
      </c>
      <c r="H10" s="23">
        <v>11.5</v>
      </c>
      <c r="I10" s="23">
        <v>10.7</v>
      </c>
      <c r="J10" s="23">
        <v>10.8</v>
      </c>
      <c r="K10" s="23"/>
      <c r="L10" s="23"/>
      <c r="M10" s="23"/>
      <c r="N10" s="23"/>
      <c r="O10" s="23"/>
      <c r="P10" s="23"/>
    </row>
    <row r="11" spans="1:16" ht="15.75">
      <c r="A11" s="22">
        <f t="shared" si="1"/>
        <v>9</v>
      </c>
      <c r="B11" s="1" t="s">
        <v>120</v>
      </c>
      <c r="C11" s="26" t="s">
        <v>83</v>
      </c>
      <c r="D11" s="29">
        <f t="shared" si="0"/>
        <v>591.31999999999994</v>
      </c>
      <c r="E11" s="20">
        <f t="shared" si="0"/>
        <v>17</v>
      </c>
      <c r="F11" s="23">
        <v>11.7</v>
      </c>
      <c r="G11" s="23">
        <v>12.7</v>
      </c>
      <c r="H11" s="23">
        <v>11.7</v>
      </c>
      <c r="I11" s="23">
        <v>12.5</v>
      </c>
      <c r="J11" s="23"/>
      <c r="K11" s="23"/>
      <c r="L11" s="23"/>
      <c r="M11" s="23"/>
      <c r="N11" s="23"/>
      <c r="O11" s="23"/>
      <c r="P11" s="23"/>
    </row>
    <row r="12" spans="1:16" ht="15.75">
      <c r="A12" s="22">
        <f>A11+1</f>
        <v>10</v>
      </c>
      <c r="B12" s="1" t="s">
        <v>110</v>
      </c>
      <c r="C12" s="26" t="s">
        <v>111</v>
      </c>
      <c r="D12" s="29">
        <f t="shared" si="0"/>
        <v>394.69</v>
      </c>
      <c r="E12" s="20">
        <f t="shared" si="0"/>
        <v>26</v>
      </c>
      <c r="F12" s="23">
        <v>11.5</v>
      </c>
      <c r="G12" s="23">
        <v>16.2</v>
      </c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5.75">
      <c r="A13" s="22">
        <f t="shared" ref="A13:A41" si="2">A12+1</f>
        <v>11</v>
      </c>
      <c r="B13" s="1" t="s">
        <v>106</v>
      </c>
      <c r="C13" s="26" t="s">
        <v>107</v>
      </c>
      <c r="D13" s="29">
        <f t="shared" si="0"/>
        <v>196</v>
      </c>
      <c r="E13" s="20">
        <f t="shared" si="0"/>
        <v>31</v>
      </c>
      <c r="F13" s="23">
        <v>14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 ht="15.75">
      <c r="A14" s="22">
        <f t="shared" si="2"/>
        <v>12</v>
      </c>
      <c r="B14" s="1" t="s">
        <v>122</v>
      </c>
      <c r="C14" s="26" t="s">
        <v>124</v>
      </c>
      <c r="D14" s="29">
        <f t="shared" si="0"/>
        <v>207.36</v>
      </c>
      <c r="E14" s="20">
        <f t="shared" si="0"/>
        <v>30</v>
      </c>
      <c r="F14" s="23">
        <v>14.4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6" ht="15.75">
      <c r="A15" s="22">
        <f t="shared" si="2"/>
        <v>13</v>
      </c>
      <c r="B15" s="1" t="s">
        <v>76</v>
      </c>
      <c r="C15" s="26" t="s">
        <v>78</v>
      </c>
      <c r="D15" s="29">
        <f t="shared" si="0"/>
        <v>1554.8199999999997</v>
      </c>
      <c r="E15" s="20">
        <f t="shared" si="0"/>
        <v>4</v>
      </c>
      <c r="F15" s="23">
        <v>12.5</v>
      </c>
      <c r="G15" s="23">
        <v>12.5</v>
      </c>
      <c r="H15" s="23">
        <v>12.1</v>
      </c>
      <c r="I15" s="23">
        <v>12.5</v>
      </c>
      <c r="J15" s="23">
        <v>15.8</v>
      </c>
      <c r="K15" s="23">
        <v>10.9</v>
      </c>
      <c r="L15" s="23">
        <v>23.9</v>
      </c>
      <c r="M15" s="23"/>
      <c r="N15" s="23"/>
      <c r="O15" s="23"/>
      <c r="P15" s="23"/>
    </row>
    <row r="16" spans="1:16" ht="15.75">
      <c r="A16" s="22">
        <f t="shared" si="2"/>
        <v>14</v>
      </c>
      <c r="B16" s="1" t="s">
        <v>125</v>
      </c>
      <c r="C16" s="26" t="s">
        <v>10</v>
      </c>
      <c r="D16" s="29">
        <f t="shared" si="0"/>
        <v>620.5</v>
      </c>
      <c r="E16" s="20">
        <f t="shared" si="0"/>
        <v>15</v>
      </c>
      <c r="F16" s="23">
        <v>12.4</v>
      </c>
      <c r="G16" s="23">
        <v>11.6</v>
      </c>
      <c r="H16" s="23">
        <v>11.3</v>
      </c>
      <c r="I16" s="23"/>
      <c r="J16" s="23"/>
      <c r="K16" s="23"/>
      <c r="L16" s="23"/>
      <c r="M16" s="23"/>
      <c r="N16" s="23">
        <v>28.6</v>
      </c>
      <c r="O16" s="23"/>
      <c r="P16" s="23"/>
    </row>
    <row r="17" spans="1:16" ht="15.75">
      <c r="A17" s="22">
        <f t="shared" si="2"/>
        <v>15</v>
      </c>
      <c r="B17" s="1" t="s">
        <v>127</v>
      </c>
      <c r="C17" s="26" t="s">
        <v>60</v>
      </c>
      <c r="D17" s="29">
        <f t="shared" si="0"/>
        <v>700.2</v>
      </c>
      <c r="E17" s="20">
        <f t="shared" si="0"/>
        <v>13</v>
      </c>
      <c r="F17" s="23">
        <v>22.2</v>
      </c>
      <c r="G17" s="23">
        <v>14.4</v>
      </c>
      <c r="H17" s="23"/>
      <c r="I17" s="23"/>
      <c r="J17" s="23"/>
      <c r="K17" s="23"/>
      <c r="L17" s="23"/>
      <c r="M17" s="23"/>
      <c r="N17" s="23"/>
      <c r="O17" s="23"/>
      <c r="P17" s="23"/>
    </row>
    <row r="18" spans="1:16" ht="15.75">
      <c r="A18" s="22">
        <f t="shared" si="2"/>
        <v>16</v>
      </c>
      <c r="B18" s="1" t="s">
        <v>43</v>
      </c>
      <c r="C18" s="26" t="s">
        <v>44</v>
      </c>
      <c r="D18" s="29">
        <f t="shared" si="0"/>
        <v>2405.2300000000005</v>
      </c>
      <c r="E18" s="20">
        <f t="shared" si="0"/>
        <v>2</v>
      </c>
      <c r="F18" s="23">
        <v>31.2</v>
      </c>
      <c r="G18" s="23">
        <v>11.5</v>
      </c>
      <c r="H18" s="23">
        <v>12.1</v>
      </c>
      <c r="I18" s="23">
        <v>14.2</v>
      </c>
      <c r="J18" s="23">
        <v>11.8</v>
      </c>
      <c r="K18" s="23">
        <v>28.5</v>
      </c>
      <c r="L18" s="23"/>
      <c r="M18" s="23"/>
      <c r="N18" s="23"/>
      <c r="O18" s="23"/>
      <c r="P18" s="23"/>
    </row>
    <row r="19" spans="1:16" ht="15.75">
      <c r="A19" s="22">
        <f t="shared" si="2"/>
        <v>17</v>
      </c>
      <c r="B19" s="1" t="s">
        <v>128</v>
      </c>
      <c r="C19" s="26" t="s">
        <v>130</v>
      </c>
      <c r="D19" s="29">
        <f t="shared" si="0"/>
        <v>859.34999999999991</v>
      </c>
      <c r="E19" s="20">
        <f t="shared" si="0"/>
        <v>10</v>
      </c>
      <c r="F19" s="23">
        <v>12</v>
      </c>
      <c r="G19" s="23">
        <v>12.3</v>
      </c>
      <c r="H19" s="23">
        <v>17</v>
      </c>
      <c r="I19" s="23">
        <v>10.9</v>
      </c>
      <c r="J19" s="23">
        <v>12.5</v>
      </c>
      <c r="K19" s="23"/>
      <c r="L19" s="23"/>
      <c r="M19" s="23"/>
      <c r="N19" s="23"/>
      <c r="O19" s="23"/>
      <c r="P19" s="23"/>
    </row>
    <row r="20" spans="1:16" ht="15.75">
      <c r="A20" s="22">
        <f t="shared" si="2"/>
        <v>18</v>
      </c>
      <c r="B20" s="1" t="s">
        <v>15</v>
      </c>
      <c r="C20" s="26" t="s">
        <v>14</v>
      </c>
      <c r="D20" s="29">
        <f t="shared" ref="D20:E35" si="3">D62</f>
        <v>3782.25</v>
      </c>
      <c r="E20" s="20">
        <f t="shared" si="3"/>
        <v>1</v>
      </c>
      <c r="F20" s="23"/>
      <c r="G20" s="23"/>
      <c r="H20" s="23"/>
      <c r="I20" s="23"/>
      <c r="J20" s="23"/>
      <c r="K20" s="23"/>
      <c r="L20" s="23"/>
      <c r="M20" s="23"/>
      <c r="N20" s="23">
        <v>61.5</v>
      </c>
      <c r="O20" s="23"/>
      <c r="P20" s="23"/>
    </row>
    <row r="21" spans="1:16" ht="15.75">
      <c r="A21" s="22">
        <f t="shared" si="2"/>
        <v>19</v>
      </c>
      <c r="B21" s="1" t="s">
        <v>84</v>
      </c>
      <c r="C21" s="26" t="s">
        <v>85</v>
      </c>
      <c r="D21" s="29">
        <f t="shared" si="3"/>
        <v>543.46</v>
      </c>
      <c r="E21" s="20">
        <f t="shared" si="3"/>
        <v>20</v>
      </c>
      <c r="F21" s="23">
        <v>11.3</v>
      </c>
      <c r="G21" s="23">
        <v>12.2</v>
      </c>
      <c r="H21" s="23">
        <v>11.8</v>
      </c>
      <c r="I21" s="23">
        <v>11.3</v>
      </c>
      <c r="J21" s="23"/>
      <c r="K21" s="23"/>
      <c r="L21" s="23"/>
      <c r="M21" s="23"/>
      <c r="N21" s="23"/>
      <c r="O21" s="23"/>
      <c r="P21" s="23"/>
    </row>
    <row r="22" spans="1:16" ht="15.75">
      <c r="A22" s="22">
        <f t="shared" si="2"/>
        <v>20</v>
      </c>
      <c r="B22" s="1" t="s">
        <v>131</v>
      </c>
      <c r="C22" s="26" t="s">
        <v>99</v>
      </c>
      <c r="D22" s="29">
        <f t="shared" si="3"/>
        <v>327.68000000000006</v>
      </c>
      <c r="E22" s="20">
        <f t="shared" si="3"/>
        <v>29</v>
      </c>
      <c r="F22" s="23">
        <v>12.8</v>
      </c>
      <c r="G22" s="23">
        <v>12.8</v>
      </c>
      <c r="H22" s="23"/>
      <c r="I22" s="23"/>
      <c r="J22" s="23"/>
      <c r="K22" s="23"/>
      <c r="L22" s="23"/>
      <c r="M22" s="23"/>
      <c r="N22" s="23"/>
      <c r="O22" s="23"/>
      <c r="P22" s="23"/>
    </row>
    <row r="23" spans="1:16" ht="15.75">
      <c r="A23" s="22">
        <f t="shared" si="2"/>
        <v>21</v>
      </c>
      <c r="B23" s="1" t="s">
        <v>132</v>
      </c>
      <c r="C23" s="26" t="s">
        <v>18</v>
      </c>
      <c r="D23" s="29">
        <f t="shared" si="3"/>
        <v>1233.6099999999999</v>
      </c>
      <c r="E23" s="20">
        <f t="shared" si="3"/>
        <v>7</v>
      </c>
      <c r="F23" s="23">
        <v>12.8</v>
      </c>
      <c r="G23" s="23">
        <v>12.4</v>
      </c>
      <c r="H23" s="23">
        <v>11.5</v>
      </c>
      <c r="I23" s="23">
        <v>25</v>
      </c>
      <c r="J23" s="23">
        <v>12.6</v>
      </c>
      <c r="K23" s="23"/>
      <c r="L23" s="23"/>
      <c r="M23" s="23"/>
      <c r="N23" s="23"/>
      <c r="O23" s="23"/>
      <c r="P23" s="23"/>
    </row>
    <row r="24" spans="1:16" ht="15.75">
      <c r="A24" s="22">
        <f t="shared" si="2"/>
        <v>22</v>
      </c>
      <c r="B24" s="1" t="s">
        <v>133</v>
      </c>
      <c r="C24" s="26" t="s">
        <v>41</v>
      </c>
      <c r="D24" s="29">
        <f t="shared" si="3"/>
        <v>487.85</v>
      </c>
      <c r="E24" s="20">
        <f t="shared" si="3"/>
        <v>22</v>
      </c>
      <c r="F24" s="23">
        <v>12.5</v>
      </c>
      <c r="G24" s="23">
        <v>11.4</v>
      </c>
      <c r="H24" s="23">
        <v>14.2</v>
      </c>
      <c r="I24" s="23"/>
      <c r="J24" s="23"/>
      <c r="K24" s="23"/>
      <c r="L24" s="23"/>
      <c r="M24" s="23"/>
      <c r="N24" s="23"/>
      <c r="O24" s="23"/>
      <c r="P24" s="23"/>
    </row>
    <row r="25" spans="1:16" ht="15.75">
      <c r="A25" s="22">
        <f t="shared" si="2"/>
        <v>23</v>
      </c>
      <c r="B25" s="1" t="s">
        <v>134</v>
      </c>
      <c r="C25" s="26" t="s">
        <v>152</v>
      </c>
      <c r="D25" s="29">
        <f t="shared" si="3"/>
        <v>169</v>
      </c>
      <c r="E25" s="20">
        <f t="shared" si="3"/>
        <v>33</v>
      </c>
      <c r="F25" s="23">
        <v>13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6" ht="15.75">
      <c r="A26" s="22">
        <f t="shared" si="2"/>
        <v>24</v>
      </c>
      <c r="B26" s="1" t="s">
        <v>87</v>
      </c>
      <c r="C26" s="26" t="s">
        <v>88</v>
      </c>
      <c r="D26" s="29">
        <f t="shared" si="3"/>
        <v>401.89</v>
      </c>
      <c r="E26" s="20">
        <f t="shared" si="3"/>
        <v>25</v>
      </c>
      <c r="F26" s="23">
        <v>11.7</v>
      </c>
      <c r="G26" s="23">
        <v>12</v>
      </c>
      <c r="H26" s="23">
        <v>11</v>
      </c>
      <c r="I26" s="23"/>
      <c r="J26" s="23"/>
      <c r="K26" s="23"/>
      <c r="L26" s="23"/>
      <c r="M26" s="23"/>
      <c r="N26" s="23"/>
      <c r="O26" s="23"/>
      <c r="P26" s="23"/>
    </row>
    <row r="27" spans="1:16" ht="15.75">
      <c r="A27" s="22">
        <f t="shared" si="2"/>
        <v>25</v>
      </c>
      <c r="B27" s="1" t="s">
        <v>72</v>
      </c>
      <c r="C27" s="26" t="s">
        <v>73</v>
      </c>
      <c r="D27" s="29">
        <f t="shared" si="3"/>
        <v>0</v>
      </c>
      <c r="E27" s="20">
        <f t="shared" si="3"/>
        <v>40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16" ht="15.75">
      <c r="A28" s="22">
        <f t="shared" si="2"/>
        <v>26</v>
      </c>
      <c r="B28" s="1" t="s">
        <v>69</v>
      </c>
      <c r="C28" s="26" t="s">
        <v>70</v>
      </c>
      <c r="D28" s="29">
        <f t="shared" si="3"/>
        <v>0</v>
      </c>
      <c r="E28" s="20">
        <f t="shared" si="3"/>
        <v>40</v>
      </c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16" ht="15.75">
      <c r="A29" s="22">
        <f t="shared" si="2"/>
        <v>27</v>
      </c>
      <c r="B29" s="1" t="s">
        <v>79</v>
      </c>
      <c r="C29" s="26" t="s">
        <v>81</v>
      </c>
      <c r="D29" s="29">
        <f t="shared" si="3"/>
        <v>898.69</v>
      </c>
      <c r="E29" s="20">
        <f t="shared" si="3"/>
        <v>9</v>
      </c>
      <c r="F29" s="23">
        <v>13</v>
      </c>
      <c r="G29" s="23">
        <v>17</v>
      </c>
      <c r="H29" s="23">
        <v>11.3</v>
      </c>
      <c r="I29" s="23">
        <v>12</v>
      </c>
      <c r="J29" s="23">
        <v>13</v>
      </c>
      <c r="K29" s="23"/>
      <c r="L29" s="23"/>
      <c r="M29" s="23"/>
      <c r="N29" s="23"/>
      <c r="O29" s="23"/>
      <c r="P29" s="23"/>
    </row>
    <row r="30" spans="1:16" ht="15.75">
      <c r="A30" s="22">
        <f t="shared" si="2"/>
        <v>28</v>
      </c>
      <c r="B30" s="1" t="s">
        <v>75</v>
      </c>
      <c r="C30" s="26" t="s">
        <v>40</v>
      </c>
      <c r="D30" s="29">
        <f t="shared" si="3"/>
        <v>752.93</v>
      </c>
      <c r="E30" s="20">
        <f t="shared" si="3"/>
        <v>12</v>
      </c>
      <c r="F30" s="23">
        <v>10.8</v>
      </c>
      <c r="G30" s="23">
        <v>11</v>
      </c>
      <c r="H30" s="23">
        <v>22.7</v>
      </c>
      <c r="I30" s="23"/>
      <c r="J30" s="23"/>
      <c r="K30" s="23"/>
      <c r="L30" s="23"/>
      <c r="M30" s="23"/>
      <c r="N30" s="23"/>
      <c r="O30" s="23"/>
      <c r="P30" s="23"/>
    </row>
    <row r="31" spans="1:16" ht="15.75">
      <c r="A31" s="22">
        <f t="shared" si="2"/>
        <v>29</v>
      </c>
      <c r="B31" s="1" t="s">
        <v>101</v>
      </c>
      <c r="C31" s="26" t="s">
        <v>103</v>
      </c>
      <c r="D31" s="29">
        <f t="shared" si="3"/>
        <v>377.14</v>
      </c>
      <c r="E31" s="20">
        <f t="shared" si="3"/>
        <v>27</v>
      </c>
      <c r="F31" s="23">
        <v>15.5</v>
      </c>
      <c r="G31" s="23">
        <v>11.7</v>
      </c>
      <c r="H31" s="23"/>
      <c r="I31" s="23"/>
      <c r="J31" s="23"/>
      <c r="K31" s="23"/>
      <c r="L31" s="23"/>
      <c r="M31" s="23"/>
      <c r="N31" s="23"/>
      <c r="O31" s="23"/>
      <c r="P31" s="23"/>
    </row>
    <row r="32" spans="1:16" ht="15.75">
      <c r="A32" s="22">
        <f t="shared" si="2"/>
        <v>30</v>
      </c>
      <c r="B32" s="1" t="s">
        <v>96</v>
      </c>
      <c r="C32" s="26" t="s">
        <v>97</v>
      </c>
      <c r="D32" s="29">
        <f t="shared" si="3"/>
        <v>841.5</v>
      </c>
      <c r="E32" s="20">
        <f t="shared" si="3"/>
        <v>11</v>
      </c>
      <c r="F32" s="23">
        <v>11.9</v>
      </c>
      <c r="G32" s="23">
        <v>12.2</v>
      </c>
      <c r="H32" s="23">
        <v>10.8</v>
      </c>
      <c r="I32" s="23">
        <v>12</v>
      </c>
      <c r="J32" s="23">
        <v>12.1</v>
      </c>
      <c r="K32" s="23">
        <v>12</v>
      </c>
      <c r="L32" s="23"/>
      <c r="M32" s="23"/>
      <c r="N32" s="23"/>
      <c r="O32" s="23"/>
      <c r="P32" s="23"/>
    </row>
    <row r="33" spans="1:16" ht="15.75">
      <c r="A33" s="22">
        <f t="shared" si="2"/>
        <v>31</v>
      </c>
      <c r="B33" s="1" t="s">
        <v>19</v>
      </c>
      <c r="C33" s="26" t="s">
        <v>90</v>
      </c>
      <c r="D33" s="29">
        <f t="shared" si="3"/>
        <v>0</v>
      </c>
      <c r="E33" s="20">
        <f t="shared" si="3"/>
        <v>40</v>
      </c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 ht="15.75">
      <c r="A34" s="22">
        <f t="shared" si="2"/>
        <v>32</v>
      </c>
      <c r="B34" s="1" t="s">
        <v>136</v>
      </c>
      <c r="C34" s="26" t="s">
        <v>112</v>
      </c>
      <c r="D34" s="29">
        <f t="shared" si="3"/>
        <v>1296.55</v>
      </c>
      <c r="E34" s="20">
        <f t="shared" si="3"/>
        <v>6</v>
      </c>
      <c r="F34" s="23">
        <v>13.2</v>
      </c>
      <c r="G34" s="23">
        <v>11.4</v>
      </c>
      <c r="H34" s="23">
        <v>12.2</v>
      </c>
      <c r="I34" s="23">
        <v>14.5</v>
      </c>
      <c r="J34" s="23">
        <v>12.6</v>
      </c>
      <c r="K34" s="23">
        <v>18.5</v>
      </c>
      <c r="L34" s="23">
        <v>11.5</v>
      </c>
      <c r="M34" s="23"/>
      <c r="N34" s="23"/>
      <c r="O34" s="23"/>
      <c r="P34" s="23"/>
    </row>
    <row r="35" spans="1:16" ht="15.75">
      <c r="A35" s="22">
        <f t="shared" si="2"/>
        <v>33</v>
      </c>
      <c r="B35" s="1" t="s">
        <v>138</v>
      </c>
      <c r="C35" s="26" t="s">
        <v>140</v>
      </c>
      <c r="D35" s="29">
        <f t="shared" si="3"/>
        <v>0</v>
      </c>
      <c r="E35" s="20">
        <f t="shared" si="3"/>
        <v>40</v>
      </c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 ht="15.75">
      <c r="A36" s="22">
        <f t="shared" si="2"/>
        <v>34</v>
      </c>
      <c r="B36" s="1" t="s">
        <v>141</v>
      </c>
      <c r="C36" s="26" t="s">
        <v>142</v>
      </c>
      <c r="D36" s="29">
        <f t="shared" ref="D36:E41" si="4">D78</f>
        <v>1341.6100000000001</v>
      </c>
      <c r="E36" s="20">
        <f t="shared" si="4"/>
        <v>5</v>
      </c>
      <c r="F36" s="23">
        <v>11.5</v>
      </c>
      <c r="G36" s="23">
        <v>11.8</v>
      </c>
      <c r="H36" s="23">
        <v>12.3</v>
      </c>
      <c r="I36" s="23">
        <v>10.9</v>
      </c>
      <c r="J36" s="23">
        <v>10.9</v>
      </c>
      <c r="K36" s="23">
        <v>26.1</v>
      </c>
      <c r="L36" s="23"/>
      <c r="M36" s="23"/>
      <c r="N36" s="23"/>
      <c r="O36" s="23"/>
      <c r="P36" s="23"/>
    </row>
    <row r="37" spans="1:16" ht="15.75">
      <c r="A37" s="22">
        <f t="shared" si="2"/>
        <v>35</v>
      </c>
      <c r="B37" s="1" t="s">
        <v>9</v>
      </c>
      <c r="C37" s="26" t="s">
        <v>8</v>
      </c>
      <c r="D37" s="29">
        <f t="shared" si="4"/>
        <v>508.25</v>
      </c>
      <c r="E37" s="20">
        <f t="shared" si="4"/>
        <v>21</v>
      </c>
      <c r="F37" s="23">
        <v>14.5</v>
      </c>
      <c r="G37" s="23">
        <v>12.6</v>
      </c>
      <c r="H37" s="23">
        <v>11.8</v>
      </c>
      <c r="I37" s="23"/>
      <c r="J37" s="23"/>
      <c r="K37" s="23"/>
      <c r="L37" s="23"/>
      <c r="M37" s="23"/>
      <c r="N37" s="23"/>
      <c r="O37" s="23"/>
      <c r="P37" s="23"/>
    </row>
    <row r="38" spans="1:16" ht="15.75">
      <c r="A38" s="22">
        <f t="shared" si="2"/>
        <v>36</v>
      </c>
      <c r="B38" s="1" t="s">
        <v>143</v>
      </c>
      <c r="C38" s="26" t="s">
        <v>145</v>
      </c>
      <c r="D38" s="29">
        <f t="shared" si="4"/>
        <v>193.09</v>
      </c>
      <c r="E38" s="20">
        <f t="shared" si="4"/>
        <v>32</v>
      </c>
      <c r="F38" s="23">
        <v>11.5</v>
      </c>
      <c r="G38" s="23">
        <v>7.8</v>
      </c>
      <c r="H38" s="23"/>
      <c r="I38" s="23"/>
      <c r="J38" s="23"/>
      <c r="K38" s="23"/>
      <c r="L38" s="23"/>
      <c r="M38" s="23"/>
      <c r="N38" s="23"/>
      <c r="O38" s="23"/>
      <c r="P38" s="23"/>
    </row>
    <row r="39" spans="1:16" ht="15.75">
      <c r="A39" s="22">
        <f t="shared" si="2"/>
        <v>37</v>
      </c>
      <c r="B39" s="1" t="s">
        <v>93</v>
      </c>
      <c r="C39" s="26" t="s">
        <v>94</v>
      </c>
      <c r="D39" s="29">
        <f t="shared" si="4"/>
        <v>1591.2199999999998</v>
      </c>
      <c r="E39" s="20">
        <f t="shared" si="4"/>
        <v>3</v>
      </c>
      <c r="F39" s="23">
        <v>13.2</v>
      </c>
      <c r="G39" s="23">
        <v>12.4</v>
      </c>
      <c r="H39" s="23">
        <v>11.5</v>
      </c>
      <c r="I39" s="23">
        <v>12.1</v>
      </c>
      <c r="J39" s="23">
        <v>12</v>
      </c>
      <c r="K39" s="23">
        <v>23.4</v>
      </c>
      <c r="L39" s="23">
        <v>11.8</v>
      </c>
      <c r="M39" s="23">
        <v>12.4</v>
      </c>
      <c r="N39" s="23"/>
      <c r="O39" s="23"/>
      <c r="P39" s="23"/>
    </row>
    <row r="40" spans="1:16" ht="15.75">
      <c r="A40" s="22">
        <f t="shared" si="2"/>
        <v>38</v>
      </c>
      <c r="B40" s="1" t="s">
        <v>146</v>
      </c>
      <c r="C40" s="26" t="s">
        <v>147</v>
      </c>
      <c r="D40" s="29">
        <f t="shared" si="4"/>
        <v>665.98</v>
      </c>
      <c r="E40" s="20">
        <f t="shared" si="4"/>
        <v>14</v>
      </c>
      <c r="F40" s="23">
        <v>11.7</v>
      </c>
      <c r="G40" s="23">
        <v>12.2</v>
      </c>
      <c r="H40" s="23">
        <v>19.5</v>
      </c>
      <c r="I40" s="23"/>
      <c r="J40" s="23"/>
      <c r="K40" s="23"/>
      <c r="L40" s="23"/>
      <c r="M40" s="23"/>
      <c r="N40" s="23"/>
      <c r="O40" s="23"/>
      <c r="P40" s="23"/>
    </row>
    <row r="41" spans="1:16" ht="15.75">
      <c r="A41" s="22">
        <f t="shared" si="2"/>
        <v>39</v>
      </c>
      <c r="B41" s="1" t="s">
        <v>63</v>
      </c>
      <c r="C41" s="26" t="s">
        <v>64</v>
      </c>
      <c r="D41" s="29">
        <f t="shared" si="4"/>
        <v>918.0100000000001</v>
      </c>
      <c r="E41" s="20">
        <f t="shared" si="4"/>
        <v>8</v>
      </c>
      <c r="F41" s="23">
        <v>12</v>
      </c>
      <c r="G41" s="23">
        <v>12</v>
      </c>
      <c r="H41" s="23">
        <v>25.1</v>
      </c>
      <c r="I41" s="23"/>
      <c r="J41" s="23"/>
      <c r="K41" s="23"/>
      <c r="L41" s="23"/>
      <c r="M41" s="23"/>
      <c r="N41" s="23"/>
      <c r="O41" s="23"/>
      <c r="P41" s="23"/>
    </row>
    <row r="42" spans="1:16" ht="16.5" thickBot="1">
      <c r="C42" s="67" t="s">
        <v>115</v>
      </c>
      <c r="D42" s="67"/>
      <c r="E42" s="68"/>
      <c r="F42" s="27">
        <f>AVERAGE(F3:L41)</f>
        <v>13.474999999999998</v>
      </c>
      <c r="N42" s="27">
        <f>AVERAGE(N3:P41)</f>
        <v>45.05</v>
      </c>
    </row>
    <row r="43" spans="1:16" ht="16.5" hidden="1" customHeight="1" outlineLevel="1">
      <c r="A43" s="50" t="s">
        <v>26</v>
      </c>
      <c r="B43" s="57" t="s">
        <v>1</v>
      </c>
      <c r="C43" s="57" t="s">
        <v>0</v>
      </c>
      <c r="D43" s="63" t="s">
        <v>114</v>
      </c>
      <c r="E43" s="65" t="s">
        <v>3</v>
      </c>
      <c r="F43" s="59" t="s">
        <v>2</v>
      </c>
      <c r="G43" s="60"/>
      <c r="H43" s="60"/>
      <c r="I43" s="60"/>
      <c r="J43" s="60"/>
      <c r="K43" s="60"/>
      <c r="L43" s="60"/>
      <c r="M43" s="60"/>
      <c r="N43" s="60"/>
      <c r="O43" s="60"/>
      <c r="P43" s="60"/>
    </row>
    <row r="44" spans="1:16" ht="15.75" hidden="1" customHeight="1" outlineLevel="1" thickBot="1">
      <c r="A44" s="51"/>
      <c r="B44" s="58"/>
      <c r="C44" s="58"/>
      <c r="D44" s="64"/>
      <c r="E44" s="66"/>
      <c r="F44" s="61"/>
      <c r="G44" s="62"/>
      <c r="H44" s="62"/>
      <c r="I44" s="62"/>
      <c r="J44" s="62"/>
      <c r="K44" s="62"/>
      <c r="L44" s="62"/>
      <c r="M44" s="62"/>
      <c r="N44" s="62"/>
      <c r="O44" s="62"/>
      <c r="P44" s="62"/>
    </row>
    <row r="45" spans="1:16" ht="15.75" hidden="1" outlineLevel="1">
      <c r="A45" s="21">
        <v>1</v>
      </c>
      <c r="B45" s="4" t="s">
        <v>13</v>
      </c>
      <c r="C45" s="4" t="s">
        <v>39</v>
      </c>
      <c r="D45" s="24">
        <f t="shared" ref="D45:D83" si="5">SUM(F45:P45)</f>
        <v>601.5</v>
      </c>
      <c r="E45" s="5">
        <f>IF(D45&gt;0,RANK(D45,$D$45:$D$83),40)</f>
        <v>16</v>
      </c>
      <c r="F45" s="24">
        <f t="shared" ref="F45:P45" si="6">POWER(F3,2)</f>
        <v>144</v>
      </c>
      <c r="G45" s="24">
        <f t="shared" si="6"/>
        <v>169</v>
      </c>
      <c r="H45" s="24">
        <f t="shared" si="6"/>
        <v>132.25</v>
      </c>
      <c r="I45" s="24">
        <f t="shared" si="6"/>
        <v>156.25</v>
      </c>
      <c r="J45" s="24">
        <f t="shared" si="6"/>
        <v>0</v>
      </c>
      <c r="K45" s="24">
        <f t="shared" si="6"/>
        <v>0</v>
      </c>
      <c r="L45" s="24">
        <f t="shared" si="6"/>
        <v>0</v>
      </c>
      <c r="M45" s="24">
        <f t="shared" si="6"/>
        <v>0</v>
      </c>
      <c r="N45" s="24">
        <f t="shared" si="6"/>
        <v>0</v>
      </c>
      <c r="O45" s="24">
        <f t="shared" si="6"/>
        <v>0</v>
      </c>
      <c r="P45" s="24">
        <f t="shared" si="6"/>
        <v>0</v>
      </c>
    </row>
    <row r="46" spans="1:16" ht="15.75" hidden="1" outlineLevel="1">
      <c r="A46" s="22">
        <f>A45+1</f>
        <v>2</v>
      </c>
      <c r="B46" s="1" t="s">
        <v>118</v>
      </c>
      <c r="C46" s="1" t="s">
        <v>6</v>
      </c>
      <c r="D46" s="23">
        <f t="shared" si="5"/>
        <v>572.26</v>
      </c>
      <c r="E46" s="5">
        <f t="shared" ref="E46:E83" si="7">IF(D46&gt;0,RANK(D46,$D$45:$D$83),40)</f>
        <v>19</v>
      </c>
      <c r="F46" s="23">
        <f t="shared" ref="F46:L55" si="8">POWER(F4,2)</f>
        <v>134.56</v>
      </c>
      <c r="G46" s="23">
        <f t="shared" si="8"/>
        <v>132.25</v>
      </c>
      <c r="H46" s="23">
        <f t="shared" si="8"/>
        <v>141.61000000000001</v>
      </c>
      <c r="I46" s="23">
        <f t="shared" si="8"/>
        <v>163.84000000000003</v>
      </c>
      <c r="J46" s="23">
        <f t="shared" si="8"/>
        <v>0</v>
      </c>
      <c r="K46" s="23">
        <f t="shared" si="8"/>
        <v>0</v>
      </c>
      <c r="L46" s="23">
        <f t="shared" si="8"/>
        <v>0</v>
      </c>
      <c r="M46" s="24">
        <f t="shared" ref="M46:M83" si="9">POWER(M4,2)</f>
        <v>0</v>
      </c>
      <c r="N46" s="24">
        <f t="shared" ref="N46:P57" si="10">POWER(N4,2)</f>
        <v>0</v>
      </c>
      <c r="O46" s="24">
        <f t="shared" si="10"/>
        <v>0</v>
      </c>
      <c r="P46" s="24">
        <f t="shared" si="10"/>
        <v>0</v>
      </c>
    </row>
    <row r="47" spans="1:16" ht="15.75" hidden="1" outlineLevel="1">
      <c r="A47" s="22">
        <f t="shared" ref="A47:A83" si="11">A46+1</f>
        <v>3</v>
      </c>
      <c r="B47" s="1" t="s">
        <v>5</v>
      </c>
      <c r="C47" s="1" t="s">
        <v>46</v>
      </c>
      <c r="D47" s="23">
        <f t="shared" si="5"/>
        <v>141.61000000000001</v>
      </c>
      <c r="E47" s="5">
        <f t="shared" si="7"/>
        <v>34</v>
      </c>
      <c r="F47" s="23">
        <f t="shared" si="8"/>
        <v>141.61000000000001</v>
      </c>
      <c r="G47" s="23">
        <f t="shared" si="8"/>
        <v>0</v>
      </c>
      <c r="H47" s="23">
        <f t="shared" si="8"/>
        <v>0</v>
      </c>
      <c r="I47" s="23">
        <f t="shared" si="8"/>
        <v>0</v>
      </c>
      <c r="J47" s="23">
        <f t="shared" si="8"/>
        <v>0</v>
      </c>
      <c r="K47" s="23">
        <f t="shared" si="8"/>
        <v>0</v>
      </c>
      <c r="L47" s="23">
        <f t="shared" si="8"/>
        <v>0</v>
      </c>
      <c r="M47" s="24">
        <f t="shared" si="9"/>
        <v>0</v>
      </c>
      <c r="N47" s="24">
        <f t="shared" si="10"/>
        <v>0</v>
      </c>
      <c r="O47" s="24">
        <f t="shared" si="10"/>
        <v>0</v>
      </c>
      <c r="P47" s="24">
        <f t="shared" si="10"/>
        <v>0</v>
      </c>
    </row>
    <row r="48" spans="1:16" ht="15.75" hidden="1" outlineLevel="1">
      <c r="A48" s="22">
        <f t="shared" si="11"/>
        <v>4</v>
      </c>
      <c r="B48" s="1" t="s">
        <v>66</v>
      </c>
      <c r="C48" s="9" t="s">
        <v>67</v>
      </c>
      <c r="D48" s="23">
        <f t="shared" si="5"/>
        <v>414.49</v>
      </c>
      <c r="E48" s="5">
        <f t="shared" si="7"/>
        <v>24</v>
      </c>
      <c r="F48" s="23">
        <f t="shared" si="8"/>
        <v>240.25</v>
      </c>
      <c r="G48" s="23">
        <f t="shared" si="8"/>
        <v>174.23999999999998</v>
      </c>
      <c r="H48" s="23">
        <f t="shared" si="8"/>
        <v>0</v>
      </c>
      <c r="I48" s="23">
        <f t="shared" si="8"/>
        <v>0</v>
      </c>
      <c r="J48" s="23">
        <f t="shared" si="8"/>
        <v>0</v>
      </c>
      <c r="K48" s="23">
        <f t="shared" si="8"/>
        <v>0</v>
      </c>
      <c r="L48" s="23">
        <f t="shared" si="8"/>
        <v>0</v>
      </c>
      <c r="M48" s="24">
        <f t="shared" si="9"/>
        <v>0</v>
      </c>
      <c r="N48" s="24">
        <f t="shared" si="10"/>
        <v>0</v>
      </c>
      <c r="O48" s="24">
        <f t="shared" si="10"/>
        <v>0</v>
      </c>
      <c r="P48" s="24">
        <f t="shared" si="10"/>
        <v>0</v>
      </c>
    </row>
    <row r="49" spans="1:16" ht="15.75" hidden="1" outlineLevel="1">
      <c r="A49" s="22">
        <f t="shared" si="11"/>
        <v>5</v>
      </c>
      <c r="B49" s="1" t="s">
        <v>119</v>
      </c>
      <c r="C49" s="1" t="s">
        <v>65</v>
      </c>
      <c r="D49" s="23">
        <f t="shared" si="5"/>
        <v>340.85</v>
      </c>
      <c r="E49" s="5">
        <f t="shared" si="7"/>
        <v>28</v>
      </c>
      <c r="F49" s="23">
        <f t="shared" si="8"/>
        <v>179.56</v>
      </c>
      <c r="G49" s="23">
        <f t="shared" si="8"/>
        <v>161.29</v>
      </c>
      <c r="H49" s="23">
        <f t="shared" si="8"/>
        <v>0</v>
      </c>
      <c r="I49" s="23">
        <f t="shared" si="8"/>
        <v>0</v>
      </c>
      <c r="J49" s="23">
        <f t="shared" si="8"/>
        <v>0</v>
      </c>
      <c r="K49" s="23">
        <f t="shared" si="8"/>
        <v>0</v>
      </c>
      <c r="L49" s="23">
        <f t="shared" si="8"/>
        <v>0</v>
      </c>
      <c r="M49" s="24">
        <f t="shared" si="9"/>
        <v>0</v>
      </c>
      <c r="N49" s="24">
        <f t="shared" si="10"/>
        <v>0</v>
      </c>
      <c r="O49" s="24">
        <f t="shared" si="10"/>
        <v>0</v>
      </c>
      <c r="P49" s="24">
        <f t="shared" si="10"/>
        <v>0</v>
      </c>
    </row>
    <row r="50" spans="1:16" ht="15.75" hidden="1" outlineLevel="1">
      <c r="A50" s="22">
        <f t="shared" si="11"/>
        <v>6</v>
      </c>
      <c r="B50" s="1" t="s">
        <v>91</v>
      </c>
      <c r="C50" s="1" t="s">
        <v>92</v>
      </c>
      <c r="D50" s="23">
        <f t="shared" si="5"/>
        <v>0</v>
      </c>
      <c r="E50" s="5">
        <f t="shared" si="7"/>
        <v>40</v>
      </c>
      <c r="F50" s="23">
        <f t="shared" si="8"/>
        <v>0</v>
      </c>
      <c r="G50" s="23">
        <f t="shared" si="8"/>
        <v>0</v>
      </c>
      <c r="H50" s="23">
        <f t="shared" si="8"/>
        <v>0</v>
      </c>
      <c r="I50" s="23">
        <f t="shared" si="8"/>
        <v>0</v>
      </c>
      <c r="J50" s="23">
        <f t="shared" si="8"/>
        <v>0</v>
      </c>
      <c r="K50" s="23">
        <f t="shared" si="8"/>
        <v>0</v>
      </c>
      <c r="L50" s="23">
        <f t="shared" si="8"/>
        <v>0</v>
      </c>
      <c r="M50" s="24">
        <f t="shared" si="9"/>
        <v>0</v>
      </c>
      <c r="N50" s="24">
        <f t="shared" si="10"/>
        <v>0</v>
      </c>
      <c r="O50" s="24">
        <f t="shared" si="10"/>
        <v>0</v>
      </c>
      <c r="P50" s="24">
        <f t="shared" si="10"/>
        <v>0</v>
      </c>
    </row>
    <row r="51" spans="1:16" ht="15.75" hidden="1" outlineLevel="1">
      <c r="A51" s="22">
        <f t="shared" si="11"/>
        <v>7</v>
      </c>
      <c r="B51" s="1" t="s">
        <v>104</v>
      </c>
      <c r="C51" s="1" t="s">
        <v>151</v>
      </c>
      <c r="D51" s="23">
        <f t="shared" si="5"/>
        <v>424.40000000000003</v>
      </c>
      <c r="E51" s="5">
        <f t="shared" si="7"/>
        <v>23</v>
      </c>
      <c r="F51" s="23">
        <f t="shared" si="8"/>
        <v>275.56000000000006</v>
      </c>
      <c r="G51" s="23">
        <f t="shared" si="8"/>
        <v>148.83999999999997</v>
      </c>
      <c r="H51" s="23">
        <f t="shared" si="8"/>
        <v>0</v>
      </c>
      <c r="I51" s="23">
        <f t="shared" si="8"/>
        <v>0</v>
      </c>
      <c r="J51" s="23">
        <f t="shared" si="8"/>
        <v>0</v>
      </c>
      <c r="K51" s="23">
        <f t="shared" si="8"/>
        <v>0</v>
      </c>
      <c r="L51" s="23">
        <f t="shared" si="8"/>
        <v>0</v>
      </c>
      <c r="M51" s="24">
        <f t="shared" si="9"/>
        <v>0</v>
      </c>
      <c r="N51" s="24">
        <f t="shared" si="10"/>
        <v>0</v>
      </c>
      <c r="O51" s="24">
        <f t="shared" si="10"/>
        <v>0</v>
      </c>
      <c r="P51" s="24">
        <f t="shared" si="10"/>
        <v>0</v>
      </c>
    </row>
    <row r="52" spans="1:16" ht="15.75" hidden="1" outlineLevel="1">
      <c r="A52" s="22">
        <f t="shared" si="11"/>
        <v>8</v>
      </c>
      <c r="B52" s="1" t="s">
        <v>48</v>
      </c>
      <c r="C52" s="1" t="s">
        <v>49</v>
      </c>
      <c r="D52" s="23">
        <f t="shared" si="5"/>
        <v>588.59999999999991</v>
      </c>
      <c r="E52" s="5">
        <f t="shared" si="7"/>
        <v>18</v>
      </c>
      <c r="F52" s="23">
        <f t="shared" si="8"/>
        <v>123.21</v>
      </c>
      <c r="G52" s="23">
        <f t="shared" si="8"/>
        <v>102.00999999999999</v>
      </c>
      <c r="H52" s="23">
        <f t="shared" si="8"/>
        <v>132.25</v>
      </c>
      <c r="I52" s="23">
        <f t="shared" si="8"/>
        <v>114.48999999999998</v>
      </c>
      <c r="J52" s="23">
        <f t="shared" si="8"/>
        <v>116.64000000000001</v>
      </c>
      <c r="K52" s="23">
        <f t="shared" si="8"/>
        <v>0</v>
      </c>
      <c r="L52" s="23">
        <f t="shared" si="8"/>
        <v>0</v>
      </c>
      <c r="M52" s="24">
        <f t="shared" si="9"/>
        <v>0</v>
      </c>
      <c r="N52" s="24">
        <f t="shared" si="10"/>
        <v>0</v>
      </c>
      <c r="O52" s="24">
        <f t="shared" si="10"/>
        <v>0</v>
      </c>
      <c r="P52" s="24">
        <f t="shared" si="10"/>
        <v>0</v>
      </c>
    </row>
    <row r="53" spans="1:16" ht="15.75" hidden="1" outlineLevel="1">
      <c r="A53" s="22">
        <f t="shared" si="11"/>
        <v>9</v>
      </c>
      <c r="B53" s="1" t="s">
        <v>120</v>
      </c>
      <c r="C53" s="1" t="s">
        <v>83</v>
      </c>
      <c r="D53" s="23">
        <f t="shared" si="5"/>
        <v>591.31999999999994</v>
      </c>
      <c r="E53" s="5">
        <f t="shared" si="7"/>
        <v>17</v>
      </c>
      <c r="F53" s="23">
        <f t="shared" si="8"/>
        <v>136.88999999999999</v>
      </c>
      <c r="G53" s="23">
        <f t="shared" si="8"/>
        <v>161.29</v>
      </c>
      <c r="H53" s="23">
        <f t="shared" si="8"/>
        <v>136.88999999999999</v>
      </c>
      <c r="I53" s="23">
        <f t="shared" si="8"/>
        <v>156.25</v>
      </c>
      <c r="J53" s="23">
        <f t="shared" si="8"/>
        <v>0</v>
      </c>
      <c r="K53" s="23">
        <f t="shared" si="8"/>
        <v>0</v>
      </c>
      <c r="L53" s="23">
        <f t="shared" si="8"/>
        <v>0</v>
      </c>
      <c r="M53" s="24">
        <f t="shared" si="9"/>
        <v>0</v>
      </c>
      <c r="N53" s="24">
        <f t="shared" si="10"/>
        <v>0</v>
      </c>
      <c r="O53" s="24">
        <f t="shared" si="10"/>
        <v>0</v>
      </c>
      <c r="P53" s="24">
        <f t="shared" si="10"/>
        <v>0</v>
      </c>
    </row>
    <row r="54" spans="1:16" ht="15.75" hidden="1" outlineLevel="1">
      <c r="A54" s="22">
        <f t="shared" si="11"/>
        <v>10</v>
      </c>
      <c r="B54" s="1" t="s">
        <v>110</v>
      </c>
      <c r="C54" s="1" t="s">
        <v>111</v>
      </c>
      <c r="D54" s="23">
        <f t="shared" si="5"/>
        <v>394.69</v>
      </c>
      <c r="E54" s="5">
        <f t="shared" si="7"/>
        <v>26</v>
      </c>
      <c r="F54" s="23">
        <f t="shared" si="8"/>
        <v>132.25</v>
      </c>
      <c r="G54" s="23">
        <f t="shared" si="8"/>
        <v>262.44</v>
      </c>
      <c r="H54" s="23">
        <f t="shared" si="8"/>
        <v>0</v>
      </c>
      <c r="I54" s="23">
        <f t="shared" si="8"/>
        <v>0</v>
      </c>
      <c r="J54" s="23">
        <f t="shared" si="8"/>
        <v>0</v>
      </c>
      <c r="K54" s="23">
        <f t="shared" si="8"/>
        <v>0</v>
      </c>
      <c r="L54" s="23">
        <f t="shared" si="8"/>
        <v>0</v>
      </c>
      <c r="M54" s="24">
        <f t="shared" si="9"/>
        <v>0</v>
      </c>
      <c r="N54" s="24">
        <f t="shared" si="10"/>
        <v>0</v>
      </c>
      <c r="O54" s="24">
        <f t="shared" si="10"/>
        <v>0</v>
      </c>
      <c r="P54" s="24">
        <f t="shared" si="10"/>
        <v>0</v>
      </c>
    </row>
    <row r="55" spans="1:16" ht="15.75" hidden="1" outlineLevel="1">
      <c r="A55" s="22">
        <f t="shared" si="11"/>
        <v>11</v>
      </c>
      <c r="B55" s="1" t="s">
        <v>106</v>
      </c>
      <c r="C55" s="1" t="s">
        <v>107</v>
      </c>
      <c r="D55" s="23">
        <f t="shared" si="5"/>
        <v>196</v>
      </c>
      <c r="E55" s="5">
        <f t="shared" si="7"/>
        <v>31</v>
      </c>
      <c r="F55" s="23">
        <f t="shared" si="8"/>
        <v>196</v>
      </c>
      <c r="G55" s="23">
        <f t="shared" si="8"/>
        <v>0</v>
      </c>
      <c r="H55" s="23">
        <f t="shared" si="8"/>
        <v>0</v>
      </c>
      <c r="I55" s="23">
        <f t="shared" si="8"/>
        <v>0</v>
      </c>
      <c r="J55" s="23">
        <f t="shared" si="8"/>
        <v>0</v>
      </c>
      <c r="K55" s="23">
        <f t="shared" si="8"/>
        <v>0</v>
      </c>
      <c r="L55" s="23">
        <f t="shared" si="8"/>
        <v>0</v>
      </c>
      <c r="M55" s="24">
        <f t="shared" si="9"/>
        <v>0</v>
      </c>
      <c r="N55" s="24">
        <f t="shared" si="10"/>
        <v>0</v>
      </c>
      <c r="O55" s="24">
        <f t="shared" si="10"/>
        <v>0</v>
      </c>
      <c r="P55" s="24">
        <f t="shared" si="10"/>
        <v>0</v>
      </c>
    </row>
    <row r="56" spans="1:16" ht="15.75" hidden="1" outlineLevel="1">
      <c r="A56" s="22">
        <f t="shared" si="11"/>
        <v>12</v>
      </c>
      <c r="B56" s="1" t="s">
        <v>122</v>
      </c>
      <c r="C56" s="1" t="s">
        <v>124</v>
      </c>
      <c r="D56" s="23">
        <f t="shared" si="5"/>
        <v>207.36</v>
      </c>
      <c r="E56" s="5">
        <f t="shared" si="7"/>
        <v>30</v>
      </c>
      <c r="F56" s="23">
        <f t="shared" ref="F56:L65" si="12">POWER(F14,2)</f>
        <v>207.36</v>
      </c>
      <c r="G56" s="23">
        <f t="shared" si="12"/>
        <v>0</v>
      </c>
      <c r="H56" s="23">
        <f t="shared" si="12"/>
        <v>0</v>
      </c>
      <c r="I56" s="23">
        <f t="shared" si="12"/>
        <v>0</v>
      </c>
      <c r="J56" s="23">
        <f t="shared" si="12"/>
        <v>0</v>
      </c>
      <c r="K56" s="23">
        <f t="shared" si="12"/>
        <v>0</v>
      </c>
      <c r="L56" s="23">
        <f t="shared" si="12"/>
        <v>0</v>
      </c>
      <c r="M56" s="24">
        <f t="shared" si="9"/>
        <v>0</v>
      </c>
      <c r="N56" s="24">
        <f t="shared" si="10"/>
        <v>0</v>
      </c>
      <c r="O56" s="24">
        <f t="shared" si="10"/>
        <v>0</v>
      </c>
      <c r="P56" s="24">
        <f t="shared" si="10"/>
        <v>0</v>
      </c>
    </row>
    <row r="57" spans="1:16" ht="15.75" hidden="1" outlineLevel="1">
      <c r="A57" s="22">
        <f t="shared" si="11"/>
        <v>13</v>
      </c>
      <c r="B57" s="1" t="s">
        <v>76</v>
      </c>
      <c r="C57" s="1" t="s">
        <v>78</v>
      </c>
      <c r="D57" s="23">
        <f t="shared" si="5"/>
        <v>1554.8199999999997</v>
      </c>
      <c r="E57" s="5">
        <f t="shared" si="7"/>
        <v>4</v>
      </c>
      <c r="F57" s="23">
        <f t="shared" si="12"/>
        <v>156.25</v>
      </c>
      <c r="G57" s="23">
        <f t="shared" si="12"/>
        <v>156.25</v>
      </c>
      <c r="H57" s="23">
        <f t="shared" si="12"/>
        <v>146.41</v>
      </c>
      <c r="I57" s="23">
        <f t="shared" si="12"/>
        <v>156.25</v>
      </c>
      <c r="J57" s="23">
        <f t="shared" si="12"/>
        <v>249.64000000000001</v>
      </c>
      <c r="K57" s="23">
        <f t="shared" si="12"/>
        <v>118.81</v>
      </c>
      <c r="L57" s="23">
        <f t="shared" si="12"/>
        <v>571.20999999999992</v>
      </c>
      <c r="M57" s="24">
        <f t="shared" si="9"/>
        <v>0</v>
      </c>
      <c r="N57" s="24">
        <f t="shared" si="10"/>
        <v>0</v>
      </c>
      <c r="O57" s="24">
        <f t="shared" si="10"/>
        <v>0</v>
      </c>
      <c r="P57" s="24">
        <f t="shared" si="10"/>
        <v>0</v>
      </c>
    </row>
    <row r="58" spans="1:16" ht="15.75" hidden="1" outlineLevel="1">
      <c r="A58" s="22">
        <f t="shared" si="11"/>
        <v>14</v>
      </c>
      <c r="B58" s="1" t="s">
        <v>125</v>
      </c>
      <c r="C58" s="1" t="s">
        <v>10</v>
      </c>
      <c r="D58" s="23">
        <f t="shared" si="5"/>
        <v>620.5</v>
      </c>
      <c r="E58" s="5">
        <f t="shared" si="7"/>
        <v>15</v>
      </c>
      <c r="F58" s="23">
        <f t="shared" si="12"/>
        <v>153.76000000000002</v>
      </c>
      <c r="G58" s="23">
        <f t="shared" si="12"/>
        <v>134.56</v>
      </c>
      <c r="H58" s="23">
        <f t="shared" si="12"/>
        <v>127.69000000000001</v>
      </c>
      <c r="I58" s="23">
        <f t="shared" si="12"/>
        <v>0</v>
      </c>
      <c r="J58" s="23">
        <f t="shared" si="12"/>
        <v>0</v>
      </c>
      <c r="K58" s="23">
        <f t="shared" si="12"/>
        <v>0</v>
      </c>
      <c r="L58" s="23">
        <f t="shared" si="12"/>
        <v>0</v>
      </c>
      <c r="M58" s="24">
        <f t="shared" si="9"/>
        <v>0</v>
      </c>
      <c r="N58" s="24">
        <f>POWER(N16/2,2)</f>
        <v>204.49</v>
      </c>
      <c r="O58" s="24">
        <f t="shared" ref="O58:P83" si="13">POWER(O16,2)</f>
        <v>0</v>
      </c>
      <c r="P58" s="24">
        <f t="shared" si="13"/>
        <v>0</v>
      </c>
    </row>
    <row r="59" spans="1:16" ht="15.75" hidden="1" outlineLevel="1">
      <c r="A59" s="22">
        <f t="shared" si="11"/>
        <v>15</v>
      </c>
      <c r="B59" s="1" t="s">
        <v>127</v>
      </c>
      <c r="C59" s="1" t="s">
        <v>60</v>
      </c>
      <c r="D59" s="23">
        <f t="shared" si="5"/>
        <v>700.2</v>
      </c>
      <c r="E59" s="5">
        <f t="shared" si="7"/>
        <v>13</v>
      </c>
      <c r="F59" s="23">
        <f t="shared" si="12"/>
        <v>492.84</v>
      </c>
      <c r="G59" s="23">
        <f t="shared" si="12"/>
        <v>207.36</v>
      </c>
      <c r="H59" s="23">
        <f t="shared" si="12"/>
        <v>0</v>
      </c>
      <c r="I59" s="23">
        <f t="shared" si="12"/>
        <v>0</v>
      </c>
      <c r="J59" s="23">
        <f t="shared" si="12"/>
        <v>0</v>
      </c>
      <c r="K59" s="23">
        <f t="shared" si="12"/>
        <v>0</v>
      </c>
      <c r="L59" s="23">
        <f t="shared" si="12"/>
        <v>0</v>
      </c>
      <c r="M59" s="24">
        <f t="shared" si="9"/>
        <v>0</v>
      </c>
      <c r="N59" s="24">
        <f t="shared" ref="N59:N83" si="14">POWER(N17,2)</f>
        <v>0</v>
      </c>
      <c r="O59" s="24">
        <f t="shared" si="13"/>
        <v>0</v>
      </c>
      <c r="P59" s="24">
        <f t="shared" si="13"/>
        <v>0</v>
      </c>
    </row>
    <row r="60" spans="1:16" ht="15.75" hidden="1" outlineLevel="1">
      <c r="A60" s="22">
        <f t="shared" si="11"/>
        <v>16</v>
      </c>
      <c r="B60" s="1" t="s">
        <v>43</v>
      </c>
      <c r="C60" s="1" t="s">
        <v>44</v>
      </c>
      <c r="D60" s="23">
        <f t="shared" si="5"/>
        <v>2405.2300000000005</v>
      </c>
      <c r="E60" s="5">
        <f t="shared" si="7"/>
        <v>2</v>
      </c>
      <c r="F60" s="23">
        <f t="shared" si="12"/>
        <v>973.43999999999994</v>
      </c>
      <c r="G60" s="23">
        <f t="shared" si="12"/>
        <v>132.25</v>
      </c>
      <c r="H60" s="23">
        <f t="shared" si="12"/>
        <v>146.41</v>
      </c>
      <c r="I60" s="23">
        <f t="shared" si="12"/>
        <v>201.64</v>
      </c>
      <c r="J60" s="23">
        <f t="shared" si="12"/>
        <v>139.24</v>
      </c>
      <c r="K60" s="23">
        <f t="shared" si="12"/>
        <v>812.25</v>
      </c>
      <c r="L60" s="23">
        <f t="shared" si="12"/>
        <v>0</v>
      </c>
      <c r="M60" s="24">
        <f t="shared" si="9"/>
        <v>0</v>
      </c>
      <c r="N60" s="24">
        <f t="shared" si="14"/>
        <v>0</v>
      </c>
      <c r="O60" s="24">
        <f t="shared" si="13"/>
        <v>0</v>
      </c>
      <c r="P60" s="24">
        <f t="shared" si="13"/>
        <v>0</v>
      </c>
    </row>
    <row r="61" spans="1:16" ht="15.75" hidden="1" outlineLevel="1">
      <c r="A61" s="22">
        <f t="shared" si="11"/>
        <v>17</v>
      </c>
      <c r="B61" s="1" t="s">
        <v>128</v>
      </c>
      <c r="C61" s="1" t="s">
        <v>130</v>
      </c>
      <c r="D61" s="23">
        <f t="shared" si="5"/>
        <v>859.34999999999991</v>
      </c>
      <c r="E61" s="5">
        <f t="shared" si="7"/>
        <v>10</v>
      </c>
      <c r="F61" s="23">
        <f t="shared" si="12"/>
        <v>144</v>
      </c>
      <c r="G61" s="23">
        <f t="shared" si="12"/>
        <v>151.29000000000002</v>
      </c>
      <c r="H61" s="23">
        <f t="shared" si="12"/>
        <v>289</v>
      </c>
      <c r="I61" s="23">
        <f t="shared" si="12"/>
        <v>118.81</v>
      </c>
      <c r="J61" s="23">
        <f t="shared" si="12"/>
        <v>156.25</v>
      </c>
      <c r="K61" s="23">
        <f t="shared" si="12"/>
        <v>0</v>
      </c>
      <c r="L61" s="23">
        <f t="shared" si="12"/>
        <v>0</v>
      </c>
      <c r="M61" s="24">
        <f t="shared" si="9"/>
        <v>0</v>
      </c>
      <c r="N61" s="24">
        <f t="shared" si="14"/>
        <v>0</v>
      </c>
      <c r="O61" s="24">
        <f t="shared" si="13"/>
        <v>0</v>
      </c>
      <c r="P61" s="24">
        <f t="shared" si="13"/>
        <v>0</v>
      </c>
    </row>
    <row r="62" spans="1:16" ht="15.75" hidden="1" outlineLevel="1">
      <c r="A62" s="22">
        <f t="shared" si="11"/>
        <v>18</v>
      </c>
      <c r="B62" s="1" t="s">
        <v>15</v>
      </c>
      <c r="C62" s="1" t="s">
        <v>14</v>
      </c>
      <c r="D62" s="23">
        <f t="shared" si="5"/>
        <v>3782.25</v>
      </c>
      <c r="E62" s="5">
        <f t="shared" si="7"/>
        <v>1</v>
      </c>
      <c r="F62" s="23">
        <f t="shared" si="12"/>
        <v>0</v>
      </c>
      <c r="G62" s="23">
        <f t="shared" si="12"/>
        <v>0</v>
      </c>
      <c r="H62" s="23">
        <f t="shared" si="12"/>
        <v>0</v>
      </c>
      <c r="I62" s="23">
        <f t="shared" si="12"/>
        <v>0</v>
      </c>
      <c r="J62" s="23">
        <f t="shared" si="12"/>
        <v>0</v>
      </c>
      <c r="K62" s="23">
        <f t="shared" si="12"/>
        <v>0</v>
      </c>
      <c r="L62" s="23">
        <f t="shared" si="12"/>
        <v>0</v>
      </c>
      <c r="M62" s="24">
        <f t="shared" si="9"/>
        <v>0</v>
      </c>
      <c r="N62" s="24">
        <f t="shared" si="14"/>
        <v>3782.25</v>
      </c>
      <c r="O62" s="24">
        <f t="shared" si="13"/>
        <v>0</v>
      </c>
      <c r="P62" s="24">
        <f t="shared" si="13"/>
        <v>0</v>
      </c>
    </row>
    <row r="63" spans="1:16" ht="15.75" hidden="1" outlineLevel="1">
      <c r="A63" s="22">
        <f t="shared" si="11"/>
        <v>19</v>
      </c>
      <c r="B63" s="1" t="s">
        <v>84</v>
      </c>
      <c r="C63" s="1" t="s">
        <v>85</v>
      </c>
      <c r="D63" s="23">
        <f t="shared" si="5"/>
        <v>543.46</v>
      </c>
      <c r="E63" s="5">
        <f t="shared" si="7"/>
        <v>20</v>
      </c>
      <c r="F63" s="23">
        <f t="shared" si="12"/>
        <v>127.69000000000001</v>
      </c>
      <c r="G63" s="23">
        <f t="shared" si="12"/>
        <v>148.83999999999997</v>
      </c>
      <c r="H63" s="23">
        <f t="shared" si="12"/>
        <v>139.24</v>
      </c>
      <c r="I63" s="23">
        <f t="shared" si="12"/>
        <v>127.69000000000001</v>
      </c>
      <c r="J63" s="23">
        <f t="shared" si="12"/>
        <v>0</v>
      </c>
      <c r="K63" s="23">
        <f t="shared" si="12"/>
        <v>0</v>
      </c>
      <c r="L63" s="23">
        <f t="shared" si="12"/>
        <v>0</v>
      </c>
      <c r="M63" s="24">
        <f t="shared" si="9"/>
        <v>0</v>
      </c>
      <c r="N63" s="24">
        <f t="shared" si="14"/>
        <v>0</v>
      </c>
      <c r="O63" s="24">
        <f t="shared" si="13"/>
        <v>0</v>
      </c>
      <c r="P63" s="24">
        <f t="shared" si="13"/>
        <v>0</v>
      </c>
    </row>
    <row r="64" spans="1:16" ht="15.75" hidden="1" outlineLevel="1">
      <c r="A64" s="22">
        <f t="shared" si="11"/>
        <v>20</v>
      </c>
      <c r="B64" s="1" t="s">
        <v>131</v>
      </c>
      <c r="C64" s="1" t="s">
        <v>99</v>
      </c>
      <c r="D64" s="23">
        <f t="shared" si="5"/>
        <v>327.68000000000006</v>
      </c>
      <c r="E64" s="5">
        <f t="shared" si="7"/>
        <v>29</v>
      </c>
      <c r="F64" s="23">
        <f t="shared" si="12"/>
        <v>163.84000000000003</v>
      </c>
      <c r="G64" s="23">
        <f t="shared" si="12"/>
        <v>163.84000000000003</v>
      </c>
      <c r="H64" s="23">
        <f t="shared" si="12"/>
        <v>0</v>
      </c>
      <c r="I64" s="23">
        <f t="shared" si="12"/>
        <v>0</v>
      </c>
      <c r="J64" s="23">
        <f t="shared" si="12"/>
        <v>0</v>
      </c>
      <c r="K64" s="23">
        <f t="shared" si="12"/>
        <v>0</v>
      </c>
      <c r="L64" s="23">
        <f t="shared" si="12"/>
        <v>0</v>
      </c>
      <c r="M64" s="24">
        <f t="shared" si="9"/>
        <v>0</v>
      </c>
      <c r="N64" s="24">
        <f t="shared" si="14"/>
        <v>0</v>
      </c>
      <c r="O64" s="24">
        <f t="shared" si="13"/>
        <v>0</v>
      </c>
      <c r="P64" s="24">
        <f t="shared" si="13"/>
        <v>0</v>
      </c>
    </row>
    <row r="65" spans="1:16" ht="15.75" hidden="1" outlineLevel="1">
      <c r="A65" s="22">
        <f t="shared" si="11"/>
        <v>21</v>
      </c>
      <c r="B65" s="1" t="s">
        <v>132</v>
      </c>
      <c r="C65" s="1" t="s">
        <v>18</v>
      </c>
      <c r="D65" s="23">
        <f t="shared" si="5"/>
        <v>1233.6099999999999</v>
      </c>
      <c r="E65" s="5">
        <f t="shared" si="7"/>
        <v>7</v>
      </c>
      <c r="F65" s="23">
        <f t="shared" si="12"/>
        <v>163.84000000000003</v>
      </c>
      <c r="G65" s="23">
        <f t="shared" si="12"/>
        <v>153.76000000000002</v>
      </c>
      <c r="H65" s="23">
        <f t="shared" si="12"/>
        <v>132.25</v>
      </c>
      <c r="I65" s="23">
        <f t="shared" si="12"/>
        <v>625</v>
      </c>
      <c r="J65" s="23">
        <f t="shared" si="12"/>
        <v>158.76</v>
      </c>
      <c r="K65" s="23">
        <f t="shared" si="12"/>
        <v>0</v>
      </c>
      <c r="L65" s="23">
        <f t="shared" si="12"/>
        <v>0</v>
      </c>
      <c r="M65" s="24">
        <f t="shared" si="9"/>
        <v>0</v>
      </c>
      <c r="N65" s="24">
        <f t="shared" si="14"/>
        <v>0</v>
      </c>
      <c r="O65" s="24">
        <f t="shared" si="13"/>
        <v>0</v>
      </c>
      <c r="P65" s="24">
        <f t="shared" si="13"/>
        <v>0</v>
      </c>
    </row>
    <row r="66" spans="1:16" ht="15.75" hidden="1" outlineLevel="1">
      <c r="A66" s="22">
        <f t="shared" si="11"/>
        <v>22</v>
      </c>
      <c r="B66" s="1" t="s">
        <v>133</v>
      </c>
      <c r="C66" s="1" t="s">
        <v>41</v>
      </c>
      <c r="D66" s="23">
        <f t="shared" si="5"/>
        <v>487.85</v>
      </c>
      <c r="E66" s="5">
        <f t="shared" si="7"/>
        <v>22</v>
      </c>
      <c r="F66" s="23">
        <f t="shared" ref="F66:L75" si="15">POWER(F24,2)</f>
        <v>156.25</v>
      </c>
      <c r="G66" s="23">
        <f t="shared" si="15"/>
        <v>129.96</v>
      </c>
      <c r="H66" s="23">
        <f t="shared" si="15"/>
        <v>201.64</v>
      </c>
      <c r="I66" s="23">
        <f t="shared" si="15"/>
        <v>0</v>
      </c>
      <c r="J66" s="23">
        <f t="shared" si="15"/>
        <v>0</v>
      </c>
      <c r="K66" s="23">
        <f t="shared" si="15"/>
        <v>0</v>
      </c>
      <c r="L66" s="23">
        <f t="shared" si="15"/>
        <v>0</v>
      </c>
      <c r="M66" s="24">
        <f t="shared" si="9"/>
        <v>0</v>
      </c>
      <c r="N66" s="24">
        <f t="shared" si="14"/>
        <v>0</v>
      </c>
      <c r="O66" s="24">
        <f t="shared" si="13"/>
        <v>0</v>
      </c>
      <c r="P66" s="24">
        <f t="shared" si="13"/>
        <v>0</v>
      </c>
    </row>
    <row r="67" spans="1:16" ht="15.75" hidden="1" outlineLevel="1">
      <c r="A67" s="22">
        <f t="shared" si="11"/>
        <v>23</v>
      </c>
      <c r="B67" s="1" t="s">
        <v>134</v>
      </c>
      <c r="C67" s="1" t="s">
        <v>152</v>
      </c>
      <c r="D67" s="23">
        <f t="shared" si="5"/>
        <v>169</v>
      </c>
      <c r="E67" s="5">
        <f t="shared" si="7"/>
        <v>33</v>
      </c>
      <c r="F67" s="23">
        <f t="shared" si="15"/>
        <v>169</v>
      </c>
      <c r="G67" s="23">
        <f t="shared" si="15"/>
        <v>0</v>
      </c>
      <c r="H67" s="23">
        <f t="shared" si="15"/>
        <v>0</v>
      </c>
      <c r="I67" s="23">
        <f t="shared" si="15"/>
        <v>0</v>
      </c>
      <c r="J67" s="23">
        <f t="shared" si="15"/>
        <v>0</v>
      </c>
      <c r="K67" s="23">
        <f t="shared" si="15"/>
        <v>0</v>
      </c>
      <c r="L67" s="23">
        <f t="shared" si="15"/>
        <v>0</v>
      </c>
      <c r="M67" s="24">
        <f t="shared" si="9"/>
        <v>0</v>
      </c>
      <c r="N67" s="24">
        <f t="shared" si="14"/>
        <v>0</v>
      </c>
      <c r="O67" s="24">
        <f t="shared" si="13"/>
        <v>0</v>
      </c>
      <c r="P67" s="24">
        <f t="shared" si="13"/>
        <v>0</v>
      </c>
    </row>
    <row r="68" spans="1:16" ht="15.75" hidden="1" outlineLevel="1">
      <c r="A68" s="22">
        <f t="shared" si="11"/>
        <v>24</v>
      </c>
      <c r="B68" s="1" t="s">
        <v>87</v>
      </c>
      <c r="C68" s="1" t="s">
        <v>88</v>
      </c>
      <c r="D68" s="23">
        <f t="shared" si="5"/>
        <v>401.89</v>
      </c>
      <c r="E68" s="5">
        <f t="shared" si="7"/>
        <v>25</v>
      </c>
      <c r="F68" s="23">
        <f t="shared" si="15"/>
        <v>136.88999999999999</v>
      </c>
      <c r="G68" s="23">
        <f t="shared" si="15"/>
        <v>144</v>
      </c>
      <c r="H68" s="23">
        <f t="shared" si="15"/>
        <v>121</v>
      </c>
      <c r="I68" s="23">
        <f t="shared" si="15"/>
        <v>0</v>
      </c>
      <c r="J68" s="23">
        <f t="shared" si="15"/>
        <v>0</v>
      </c>
      <c r="K68" s="23">
        <f t="shared" si="15"/>
        <v>0</v>
      </c>
      <c r="L68" s="23">
        <f t="shared" si="15"/>
        <v>0</v>
      </c>
      <c r="M68" s="24">
        <f t="shared" si="9"/>
        <v>0</v>
      </c>
      <c r="N68" s="24">
        <f t="shared" si="14"/>
        <v>0</v>
      </c>
      <c r="O68" s="24">
        <f t="shared" si="13"/>
        <v>0</v>
      </c>
      <c r="P68" s="24">
        <f t="shared" si="13"/>
        <v>0</v>
      </c>
    </row>
    <row r="69" spans="1:16" ht="15.75" hidden="1" outlineLevel="1">
      <c r="A69" s="22">
        <f t="shared" si="11"/>
        <v>25</v>
      </c>
      <c r="B69" s="1" t="s">
        <v>72</v>
      </c>
      <c r="C69" s="1" t="s">
        <v>73</v>
      </c>
      <c r="D69" s="23">
        <f t="shared" si="5"/>
        <v>0</v>
      </c>
      <c r="E69" s="5">
        <f t="shared" si="7"/>
        <v>40</v>
      </c>
      <c r="F69" s="23">
        <f t="shared" si="15"/>
        <v>0</v>
      </c>
      <c r="G69" s="23">
        <f t="shared" si="15"/>
        <v>0</v>
      </c>
      <c r="H69" s="23">
        <f t="shared" si="15"/>
        <v>0</v>
      </c>
      <c r="I69" s="23">
        <f t="shared" si="15"/>
        <v>0</v>
      </c>
      <c r="J69" s="23">
        <f t="shared" si="15"/>
        <v>0</v>
      </c>
      <c r="K69" s="23">
        <f t="shared" si="15"/>
        <v>0</v>
      </c>
      <c r="L69" s="23">
        <f t="shared" si="15"/>
        <v>0</v>
      </c>
      <c r="M69" s="24">
        <f t="shared" si="9"/>
        <v>0</v>
      </c>
      <c r="N69" s="24">
        <f t="shared" si="14"/>
        <v>0</v>
      </c>
      <c r="O69" s="24">
        <f t="shared" si="13"/>
        <v>0</v>
      </c>
      <c r="P69" s="24">
        <f t="shared" si="13"/>
        <v>0</v>
      </c>
    </row>
    <row r="70" spans="1:16" ht="15.75" hidden="1" outlineLevel="1">
      <c r="A70" s="22">
        <f t="shared" si="11"/>
        <v>26</v>
      </c>
      <c r="B70" s="1" t="s">
        <v>69</v>
      </c>
      <c r="C70" s="1" t="s">
        <v>70</v>
      </c>
      <c r="D70" s="23">
        <f t="shared" si="5"/>
        <v>0</v>
      </c>
      <c r="E70" s="5">
        <f t="shared" si="7"/>
        <v>40</v>
      </c>
      <c r="F70" s="23">
        <f t="shared" si="15"/>
        <v>0</v>
      </c>
      <c r="G70" s="23">
        <f t="shared" si="15"/>
        <v>0</v>
      </c>
      <c r="H70" s="23">
        <f t="shared" si="15"/>
        <v>0</v>
      </c>
      <c r="I70" s="23">
        <f t="shared" si="15"/>
        <v>0</v>
      </c>
      <c r="J70" s="23">
        <f t="shared" si="15"/>
        <v>0</v>
      </c>
      <c r="K70" s="23">
        <f t="shared" si="15"/>
        <v>0</v>
      </c>
      <c r="L70" s="23">
        <f t="shared" si="15"/>
        <v>0</v>
      </c>
      <c r="M70" s="24">
        <f t="shared" si="9"/>
        <v>0</v>
      </c>
      <c r="N70" s="24">
        <f t="shared" si="14"/>
        <v>0</v>
      </c>
      <c r="O70" s="24">
        <f t="shared" si="13"/>
        <v>0</v>
      </c>
      <c r="P70" s="24">
        <f t="shared" si="13"/>
        <v>0</v>
      </c>
    </row>
    <row r="71" spans="1:16" ht="15.75" hidden="1" outlineLevel="1">
      <c r="A71" s="22">
        <f t="shared" si="11"/>
        <v>27</v>
      </c>
      <c r="B71" s="1" t="s">
        <v>79</v>
      </c>
      <c r="C71" s="1" t="s">
        <v>81</v>
      </c>
      <c r="D71" s="23">
        <f t="shared" si="5"/>
        <v>898.69</v>
      </c>
      <c r="E71" s="5">
        <f t="shared" si="7"/>
        <v>9</v>
      </c>
      <c r="F71" s="23">
        <f t="shared" si="15"/>
        <v>169</v>
      </c>
      <c r="G71" s="23">
        <f t="shared" si="15"/>
        <v>289</v>
      </c>
      <c r="H71" s="23">
        <f t="shared" si="15"/>
        <v>127.69000000000001</v>
      </c>
      <c r="I71" s="23">
        <f t="shared" si="15"/>
        <v>144</v>
      </c>
      <c r="J71" s="23">
        <f t="shared" si="15"/>
        <v>169</v>
      </c>
      <c r="K71" s="23">
        <f t="shared" si="15"/>
        <v>0</v>
      </c>
      <c r="L71" s="23">
        <f t="shared" si="15"/>
        <v>0</v>
      </c>
      <c r="M71" s="24">
        <f t="shared" si="9"/>
        <v>0</v>
      </c>
      <c r="N71" s="24">
        <f t="shared" si="14"/>
        <v>0</v>
      </c>
      <c r="O71" s="24">
        <f t="shared" si="13"/>
        <v>0</v>
      </c>
      <c r="P71" s="24">
        <f t="shared" si="13"/>
        <v>0</v>
      </c>
    </row>
    <row r="72" spans="1:16" ht="15.75" hidden="1" outlineLevel="1">
      <c r="A72" s="22">
        <f t="shared" si="11"/>
        <v>28</v>
      </c>
      <c r="B72" s="1" t="s">
        <v>75</v>
      </c>
      <c r="C72" s="1" t="s">
        <v>40</v>
      </c>
      <c r="D72" s="23">
        <f t="shared" si="5"/>
        <v>752.93</v>
      </c>
      <c r="E72" s="5">
        <f t="shared" si="7"/>
        <v>12</v>
      </c>
      <c r="F72" s="23">
        <f t="shared" si="15"/>
        <v>116.64000000000001</v>
      </c>
      <c r="G72" s="23">
        <f t="shared" si="15"/>
        <v>121</v>
      </c>
      <c r="H72" s="23">
        <f t="shared" si="15"/>
        <v>515.29</v>
      </c>
      <c r="I72" s="23">
        <f t="shared" si="15"/>
        <v>0</v>
      </c>
      <c r="J72" s="23">
        <f t="shared" si="15"/>
        <v>0</v>
      </c>
      <c r="K72" s="23">
        <f t="shared" si="15"/>
        <v>0</v>
      </c>
      <c r="L72" s="23">
        <f t="shared" si="15"/>
        <v>0</v>
      </c>
      <c r="M72" s="24">
        <f t="shared" si="9"/>
        <v>0</v>
      </c>
      <c r="N72" s="24">
        <f t="shared" si="14"/>
        <v>0</v>
      </c>
      <c r="O72" s="24">
        <f t="shared" si="13"/>
        <v>0</v>
      </c>
      <c r="P72" s="24">
        <f t="shared" si="13"/>
        <v>0</v>
      </c>
    </row>
    <row r="73" spans="1:16" ht="15.75" hidden="1" outlineLevel="1">
      <c r="A73" s="22">
        <f t="shared" si="11"/>
        <v>29</v>
      </c>
      <c r="B73" s="1" t="s">
        <v>101</v>
      </c>
      <c r="C73" s="1" t="s">
        <v>103</v>
      </c>
      <c r="D73" s="23">
        <f t="shared" si="5"/>
        <v>377.14</v>
      </c>
      <c r="E73" s="5">
        <f t="shared" si="7"/>
        <v>27</v>
      </c>
      <c r="F73" s="23">
        <f t="shared" si="15"/>
        <v>240.25</v>
      </c>
      <c r="G73" s="23">
        <f t="shared" si="15"/>
        <v>136.88999999999999</v>
      </c>
      <c r="H73" s="23">
        <f t="shared" si="15"/>
        <v>0</v>
      </c>
      <c r="I73" s="23">
        <f t="shared" si="15"/>
        <v>0</v>
      </c>
      <c r="J73" s="23">
        <f t="shared" si="15"/>
        <v>0</v>
      </c>
      <c r="K73" s="23">
        <f t="shared" si="15"/>
        <v>0</v>
      </c>
      <c r="L73" s="23">
        <f t="shared" si="15"/>
        <v>0</v>
      </c>
      <c r="M73" s="24">
        <f t="shared" si="9"/>
        <v>0</v>
      </c>
      <c r="N73" s="24">
        <f t="shared" si="14"/>
        <v>0</v>
      </c>
      <c r="O73" s="24">
        <f t="shared" si="13"/>
        <v>0</v>
      </c>
      <c r="P73" s="24">
        <f t="shared" si="13"/>
        <v>0</v>
      </c>
    </row>
    <row r="74" spans="1:16" ht="15.75" hidden="1" outlineLevel="1">
      <c r="A74" s="22">
        <f t="shared" si="11"/>
        <v>30</v>
      </c>
      <c r="B74" s="1" t="s">
        <v>96</v>
      </c>
      <c r="C74" s="1" t="s">
        <v>97</v>
      </c>
      <c r="D74" s="23">
        <f t="shared" si="5"/>
        <v>841.5</v>
      </c>
      <c r="E74" s="5">
        <f t="shared" si="7"/>
        <v>11</v>
      </c>
      <c r="F74" s="23">
        <f t="shared" si="15"/>
        <v>141.61000000000001</v>
      </c>
      <c r="G74" s="23">
        <f t="shared" si="15"/>
        <v>148.83999999999997</v>
      </c>
      <c r="H74" s="23">
        <f t="shared" si="15"/>
        <v>116.64000000000001</v>
      </c>
      <c r="I74" s="23">
        <f t="shared" si="15"/>
        <v>144</v>
      </c>
      <c r="J74" s="23">
        <f t="shared" si="15"/>
        <v>146.41</v>
      </c>
      <c r="K74" s="23">
        <f t="shared" si="15"/>
        <v>144</v>
      </c>
      <c r="L74" s="23">
        <f t="shared" si="15"/>
        <v>0</v>
      </c>
      <c r="M74" s="24">
        <f t="shared" si="9"/>
        <v>0</v>
      </c>
      <c r="N74" s="24">
        <f t="shared" si="14"/>
        <v>0</v>
      </c>
      <c r="O74" s="24">
        <f t="shared" si="13"/>
        <v>0</v>
      </c>
      <c r="P74" s="24">
        <f t="shared" si="13"/>
        <v>0</v>
      </c>
    </row>
    <row r="75" spans="1:16" ht="15.75" hidden="1" outlineLevel="1">
      <c r="A75" s="22">
        <f t="shared" si="11"/>
        <v>31</v>
      </c>
      <c r="B75" s="1" t="s">
        <v>19</v>
      </c>
      <c r="C75" s="1" t="s">
        <v>90</v>
      </c>
      <c r="D75" s="23">
        <f t="shared" si="5"/>
        <v>0</v>
      </c>
      <c r="E75" s="5">
        <f t="shared" si="7"/>
        <v>40</v>
      </c>
      <c r="F75" s="23">
        <f t="shared" si="15"/>
        <v>0</v>
      </c>
      <c r="G75" s="23">
        <f t="shared" si="15"/>
        <v>0</v>
      </c>
      <c r="H75" s="23">
        <f t="shared" si="15"/>
        <v>0</v>
      </c>
      <c r="I75" s="23">
        <f t="shared" si="15"/>
        <v>0</v>
      </c>
      <c r="J75" s="23">
        <f t="shared" si="15"/>
        <v>0</v>
      </c>
      <c r="K75" s="23">
        <f t="shared" si="15"/>
        <v>0</v>
      </c>
      <c r="L75" s="23">
        <f t="shared" si="15"/>
        <v>0</v>
      </c>
      <c r="M75" s="24">
        <f t="shared" si="9"/>
        <v>0</v>
      </c>
      <c r="N75" s="24">
        <f t="shared" si="14"/>
        <v>0</v>
      </c>
      <c r="O75" s="24">
        <f t="shared" si="13"/>
        <v>0</v>
      </c>
      <c r="P75" s="24">
        <f t="shared" si="13"/>
        <v>0</v>
      </c>
    </row>
    <row r="76" spans="1:16" ht="15.75" hidden="1" outlineLevel="1">
      <c r="A76" s="22">
        <f t="shared" si="11"/>
        <v>32</v>
      </c>
      <c r="B76" s="1" t="s">
        <v>136</v>
      </c>
      <c r="C76" s="1" t="s">
        <v>112</v>
      </c>
      <c r="D76" s="23">
        <f t="shared" si="5"/>
        <v>1296.55</v>
      </c>
      <c r="E76" s="5">
        <f t="shared" si="7"/>
        <v>6</v>
      </c>
      <c r="F76" s="23">
        <f t="shared" ref="F76:L83" si="16">POWER(F34,2)</f>
        <v>174.23999999999998</v>
      </c>
      <c r="G76" s="23">
        <f t="shared" si="16"/>
        <v>129.96</v>
      </c>
      <c r="H76" s="23">
        <f t="shared" si="16"/>
        <v>148.83999999999997</v>
      </c>
      <c r="I76" s="23">
        <f t="shared" si="16"/>
        <v>210.25</v>
      </c>
      <c r="J76" s="23">
        <f t="shared" si="16"/>
        <v>158.76</v>
      </c>
      <c r="K76" s="23">
        <f t="shared" si="16"/>
        <v>342.25</v>
      </c>
      <c r="L76" s="23">
        <f t="shared" si="16"/>
        <v>132.25</v>
      </c>
      <c r="M76" s="24">
        <f t="shared" si="9"/>
        <v>0</v>
      </c>
      <c r="N76" s="24">
        <f t="shared" si="14"/>
        <v>0</v>
      </c>
      <c r="O76" s="24">
        <f t="shared" si="13"/>
        <v>0</v>
      </c>
      <c r="P76" s="24">
        <f t="shared" si="13"/>
        <v>0</v>
      </c>
    </row>
    <row r="77" spans="1:16" ht="15.75" hidden="1" outlineLevel="1">
      <c r="A77" s="22">
        <f t="shared" si="11"/>
        <v>33</v>
      </c>
      <c r="B77" s="1" t="s">
        <v>138</v>
      </c>
      <c r="C77" s="1" t="s">
        <v>140</v>
      </c>
      <c r="D77" s="23">
        <f t="shared" si="5"/>
        <v>0</v>
      </c>
      <c r="E77" s="5">
        <f t="shared" si="7"/>
        <v>40</v>
      </c>
      <c r="F77" s="23">
        <f t="shared" si="16"/>
        <v>0</v>
      </c>
      <c r="G77" s="23">
        <f t="shared" si="16"/>
        <v>0</v>
      </c>
      <c r="H77" s="23">
        <f t="shared" si="16"/>
        <v>0</v>
      </c>
      <c r="I77" s="23">
        <f t="shared" si="16"/>
        <v>0</v>
      </c>
      <c r="J77" s="23">
        <f t="shared" si="16"/>
        <v>0</v>
      </c>
      <c r="K77" s="23">
        <f t="shared" si="16"/>
        <v>0</v>
      </c>
      <c r="L77" s="23">
        <f t="shared" si="16"/>
        <v>0</v>
      </c>
      <c r="M77" s="24">
        <f t="shared" si="9"/>
        <v>0</v>
      </c>
      <c r="N77" s="24">
        <f t="shared" si="14"/>
        <v>0</v>
      </c>
      <c r="O77" s="24">
        <f t="shared" si="13"/>
        <v>0</v>
      </c>
      <c r="P77" s="24">
        <f t="shared" si="13"/>
        <v>0</v>
      </c>
    </row>
    <row r="78" spans="1:16" ht="15.75" hidden="1" outlineLevel="1">
      <c r="A78" s="22">
        <f t="shared" si="11"/>
        <v>34</v>
      </c>
      <c r="B78" s="1" t="s">
        <v>141</v>
      </c>
      <c r="C78" s="1" t="s">
        <v>142</v>
      </c>
      <c r="D78" s="23">
        <f t="shared" si="5"/>
        <v>1341.6100000000001</v>
      </c>
      <c r="E78" s="5">
        <f t="shared" si="7"/>
        <v>5</v>
      </c>
      <c r="F78" s="23">
        <f t="shared" si="16"/>
        <v>132.25</v>
      </c>
      <c r="G78" s="23">
        <f t="shared" si="16"/>
        <v>139.24</v>
      </c>
      <c r="H78" s="23">
        <f t="shared" si="16"/>
        <v>151.29000000000002</v>
      </c>
      <c r="I78" s="23">
        <f t="shared" si="16"/>
        <v>118.81</v>
      </c>
      <c r="J78" s="23">
        <f t="shared" si="16"/>
        <v>118.81</v>
      </c>
      <c r="K78" s="23">
        <f t="shared" si="16"/>
        <v>681.21</v>
      </c>
      <c r="L78" s="23">
        <f t="shared" si="16"/>
        <v>0</v>
      </c>
      <c r="M78" s="24">
        <f t="shared" si="9"/>
        <v>0</v>
      </c>
      <c r="N78" s="24">
        <f t="shared" si="14"/>
        <v>0</v>
      </c>
      <c r="O78" s="24">
        <f t="shared" si="13"/>
        <v>0</v>
      </c>
      <c r="P78" s="24">
        <f t="shared" si="13"/>
        <v>0</v>
      </c>
    </row>
    <row r="79" spans="1:16" ht="15.75" hidden="1" outlineLevel="1">
      <c r="A79" s="22">
        <f t="shared" si="11"/>
        <v>35</v>
      </c>
      <c r="B79" s="1" t="s">
        <v>9</v>
      </c>
      <c r="C79" s="1" t="s">
        <v>8</v>
      </c>
      <c r="D79" s="23">
        <f t="shared" si="5"/>
        <v>508.25</v>
      </c>
      <c r="E79" s="5">
        <f t="shared" si="7"/>
        <v>21</v>
      </c>
      <c r="F79" s="23">
        <f t="shared" si="16"/>
        <v>210.25</v>
      </c>
      <c r="G79" s="23">
        <f t="shared" si="16"/>
        <v>158.76</v>
      </c>
      <c r="H79" s="23">
        <f t="shared" si="16"/>
        <v>139.24</v>
      </c>
      <c r="I79" s="23">
        <f t="shared" si="16"/>
        <v>0</v>
      </c>
      <c r="J79" s="23">
        <f t="shared" si="16"/>
        <v>0</v>
      </c>
      <c r="K79" s="23">
        <f t="shared" si="16"/>
        <v>0</v>
      </c>
      <c r="L79" s="23">
        <f t="shared" si="16"/>
        <v>0</v>
      </c>
      <c r="M79" s="24">
        <f t="shared" si="9"/>
        <v>0</v>
      </c>
      <c r="N79" s="24">
        <f t="shared" si="14"/>
        <v>0</v>
      </c>
      <c r="O79" s="24">
        <f t="shared" si="13"/>
        <v>0</v>
      </c>
      <c r="P79" s="24">
        <f t="shared" si="13"/>
        <v>0</v>
      </c>
    </row>
    <row r="80" spans="1:16" ht="15.75" hidden="1" outlineLevel="1">
      <c r="A80" s="22">
        <f t="shared" si="11"/>
        <v>36</v>
      </c>
      <c r="B80" s="1" t="s">
        <v>143</v>
      </c>
      <c r="C80" s="1" t="s">
        <v>145</v>
      </c>
      <c r="D80" s="23">
        <f t="shared" si="5"/>
        <v>193.09</v>
      </c>
      <c r="E80" s="5">
        <f t="shared" si="7"/>
        <v>32</v>
      </c>
      <c r="F80" s="23">
        <f t="shared" si="16"/>
        <v>132.25</v>
      </c>
      <c r="G80" s="23">
        <f t="shared" si="16"/>
        <v>60.839999999999996</v>
      </c>
      <c r="H80" s="23">
        <f t="shared" si="16"/>
        <v>0</v>
      </c>
      <c r="I80" s="23">
        <f t="shared" si="16"/>
        <v>0</v>
      </c>
      <c r="J80" s="23">
        <f t="shared" si="16"/>
        <v>0</v>
      </c>
      <c r="K80" s="23">
        <f t="shared" si="16"/>
        <v>0</v>
      </c>
      <c r="L80" s="23">
        <f t="shared" si="16"/>
        <v>0</v>
      </c>
      <c r="M80" s="24">
        <f t="shared" si="9"/>
        <v>0</v>
      </c>
      <c r="N80" s="24">
        <f t="shared" si="14"/>
        <v>0</v>
      </c>
      <c r="O80" s="24">
        <f t="shared" si="13"/>
        <v>0</v>
      </c>
      <c r="P80" s="24">
        <f t="shared" si="13"/>
        <v>0</v>
      </c>
    </row>
    <row r="81" spans="1:16" ht="15.75" hidden="1" outlineLevel="1">
      <c r="A81" s="22">
        <f t="shared" si="11"/>
        <v>37</v>
      </c>
      <c r="B81" s="1" t="s">
        <v>93</v>
      </c>
      <c r="C81" s="1" t="s">
        <v>94</v>
      </c>
      <c r="D81" s="23">
        <f t="shared" si="5"/>
        <v>1591.2199999999998</v>
      </c>
      <c r="E81" s="5">
        <f t="shared" si="7"/>
        <v>3</v>
      </c>
      <c r="F81" s="23">
        <f t="shared" si="16"/>
        <v>174.23999999999998</v>
      </c>
      <c r="G81" s="23">
        <f t="shared" si="16"/>
        <v>153.76000000000002</v>
      </c>
      <c r="H81" s="23">
        <f t="shared" si="16"/>
        <v>132.25</v>
      </c>
      <c r="I81" s="23">
        <f t="shared" si="16"/>
        <v>146.41</v>
      </c>
      <c r="J81" s="23">
        <f t="shared" si="16"/>
        <v>144</v>
      </c>
      <c r="K81" s="23">
        <f t="shared" si="16"/>
        <v>547.55999999999995</v>
      </c>
      <c r="L81" s="23">
        <f t="shared" si="16"/>
        <v>139.24</v>
      </c>
      <c r="M81" s="24">
        <f t="shared" si="9"/>
        <v>153.76000000000002</v>
      </c>
      <c r="N81" s="24">
        <f t="shared" si="14"/>
        <v>0</v>
      </c>
      <c r="O81" s="24">
        <f t="shared" si="13"/>
        <v>0</v>
      </c>
      <c r="P81" s="24">
        <f t="shared" si="13"/>
        <v>0</v>
      </c>
    </row>
    <row r="82" spans="1:16" ht="15.75" hidden="1" outlineLevel="1">
      <c r="A82" s="22">
        <f t="shared" si="11"/>
        <v>38</v>
      </c>
      <c r="B82" s="1" t="s">
        <v>146</v>
      </c>
      <c r="C82" s="1" t="s">
        <v>147</v>
      </c>
      <c r="D82" s="23">
        <f t="shared" si="5"/>
        <v>665.98</v>
      </c>
      <c r="E82" s="5">
        <f t="shared" si="7"/>
        <v>14</v>
      </c>
      <c r="F82" s="23">
        <f t="shared" si="16"/>
        <v>136.88999999999999</v>
      </c>
      <c r="G82" s="23">
        <f t="shared" si="16"/>
        <v>148.83999999999997</v>
      </c>
      <c r="H82" s="23">
        <f t="shared" si="16"/>
        <v>380.25</v>
      </c>
      <c r="I82" s="23">
        <f t="shared" si="16"/>
        <v>0</v>
      </c>
      <c r="J82" s="23">
        <f t="shared" si="16"/>
        <v>0</v>
      </c>
      <c r="K82" s="23">
        <f t="shared" si="16"/>
        <v>0</v>
      </c>
      <c r="L82" s="23">
        <f t="shared" si="16"/>
        <v>0</v>
      </c>
      <c r="M82" s="24">
        <f t="shared" si="9"/>
        <v>0</v>
      </c>
      <c r="N82" s="24">
        <f t="shared" si="14"/>
        <v>0</v>
      </c>
      <c r="O82" s="24">
        <f t="shared" si="13"/>
        <v>0</v>
      </c>
      <c r="P82" s="24">
        <f t="shared" si="13"/>
        <v>0</v>
      </c>
    </row>
    <row r="83" spans="1:16" ht="15.75" hidden="1" outlineLevel="1">
      <c r="A83" s="22">
        <f t="shared" si="11"/>
        <v>39</v>
      </c>
      <c r="B83" s="1" t="s">
        <v>63</v>
      </c>
      <c r="C83" s="1" t="s">
        <v>64</v>
      </c>
      <c r="D83" s="23">
        <f t="shared" si="5"/>
        <v>918.0100000000001</v>
      </c>
      <c r="E83" s="5">
        <f t="shared" si="7"/>
        <v>8</v>
      </c>
      <c r="F83" s="23">
        <f t="shared" si="16"/>
        <v>144</v>
      </c>
      <c r="G83" s="23">
        <f t="shared" si="16"/>
        <v>144</v>
      </c>
      <c r="H83" s="23">
        <f t="shared" si="16"/>
        <v>630.0100000000001</v>
      </c>
      <c r="I83" s="23">
        <f t="shared" si="16"/>
        <v>0</v>
      </c>
      <c r="J83" s="23">
        <f t="shared" si="16"/>
        <v>0</v>
      </c>
      <c r="K83" s="23">
        <f t="shared" si="16"/>
        <v>0</v>
      </c>
      <c r="L83" s="23">
        <f t="shared" si="16"/>
        <v>0</v>
      </c>
      <c r="M83" s="24">
        <f t="shared" si="9"/>
        <v>0</v>
      </c>
      <c r="N83" s="24">
        <f t="shared" si="14"/>
        <v>0</v>
      </c>
      <c r="O83" s="24">
        <f t="shared" si="13"/>
        <v>0</v>
      </c>
      <c r="P83" s="24">
        <f t="shared" si="13"/>
        <v>0</v>
      </c>
    </row>
    <row r="84" spans="1:16" collapsed="1"/>
  </sheetData>
  <mergeCells count="15">
    <mergeCell ref="F43:P44"/>
    <mergeCell ref="F2:P2"/>
    <mergeCell ref="A1:A2"/>
    <mergeCell ref="B1:B2"/>
    <mergeCell ref="F1:L1"/>
    <mergeCell ref="N1:P1"/>
    <mergeCell ref="C1:C2"/>
    <mergeCell ref="D1:D2"/>
    <mergeCell ref="E1:E2"/>
    <mergeCell ref="C42:E42"/>
    <mergeCell ref="A43:A44"/>
    <mergeCell ref="B43:B44"/>
    <mergeCell ref="C43:C44"/>
    <mergeCell ref="D43:D44"/>
    <mergeCell ref="E43:E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36" sqref="I36"/>
    </sheetView>
  </sheetViews>
  <sheetFormatPr defaultRowHeight="15" outlineLevelRow="1"/>
  <cols>
    <col min="1" max="1" width="3.140625" customWidth="1"/>
    <col min="2" max="2" width="17.140625" customWidth="1"/>
    <col min="3" max="3" width="22.5703125" customWidth="1"/>
    <col min="4" max="19" width="8.7109375" customWidth="1"/>
  </cols>
  <sheetData>
    <row r="1" spans="1:19" s="3" customFormat="1" ht="16.5" thickBot="1">
      <c r="A1" s="50" t="s">
        <v>26</v>
      </c>
      <c r="B1" s="52" t="s">
        <v>1</v>
      </c>
      <c r="C1" s="57" t="s">
        <v>0</v>
      </c>
      <c r="D1" s="63" t="s">
        <v>114</v>
      </c>
      <c r="E1" s="65" t="s">
        <v>3</v>
      </c>
      <c r="F1" s="54" t="s">
        <v>23</v>
      </c>
      <c r="G1" s="55"/>
      <c r="H1" s="55"/>
      <c r="I1" s="55"/>
      <c r="J1" s="55"/>
      <c r="K1" s="55"/>
      <c r="L1" s="55"/>
      <c r="M1" s="32"/>
      <c r="N1" s="32"/>
      <c r="O1" s="32"/>
      <c r="P1" s="32"/>
      <c r="Q1" s="54" t="s">
        <v>24</v>
      </c>
      <c r="R1" s="55"/>
      <c r="S1" s="56"/>
    </row>
    <row r="2" spans="1:19" ht="16.5" thickBot="1">
      <c r="A2" s="51"/>
      <c r="B2" s="53"/>
      <c r="C2" s="58"/>
      <c r="D2" s="64"/>
      <c r="E2" s="66"/>
      <c r="F2" s="69" t="s">
        <v>25</v>
      </c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19" ht="15.75">
      <c r="A3" s="21">
        <v>1</v>
      </c>
      <c r="B3" s="4" t="s">
        <v>13</v>
      </c>
      <c r="C3" s="20" t="s">
        <v>39</v>
      </c>
      <c r="D3" s="29">
        <f>D45</f>
        <v>1580.26</v>
      </c>
      <c r="E3" s="20">
        <f>E45</f>
        <v>5</v>
      </c>
      <c r="F3" s="24">
        <v>13.6</v>
      </c>
      <c r="G3" s="24">
        <v>12.8</v>
      </c>
      <c r="H3" s="24">
        <v>11.6</v>
      </c>
      <c r="I3" s="24">
        <v>11.6</v>
      </c>
      <c r="J3" s="24">
        <v>12.3</v>
      </c>
      <c r="K3" s="24">
        <v>12</v>
      </c>
      <c r="L3" s="24">
        <v>11.8</v>
      </c>
      <c r="M3" s="24">
        <v>12</v>
      </c>
      <c r="N3" s="24">
        <v>11</v>
      </c>
      <c r="O3" s="24">
        <v>12</v>
      </c>
      <c r="P3" s="24">
        <v>10.9</v>
      </c>
      <c r="Q3" s="24"/>
      <c r="R3" s="24"/>
      <c r="S3" s="24"/>
    </row>
    <row r="4" spans="1:19" ht="15.75">
      <c r="A4" s="22">
        <f>A3+1</f>
        <v>2</v>
      </c>
      <c r="B4" s="1" t="s">
        <v>118</v>
      </c>
      <c r="C4" s="26" t="s">
        <v>6</v>
      </c>
      <c r="D4" s="29">
        <f t="shared" ref="D4:E19" si="0">D46</f>
        <v>734.88</v>
      </c>
      <c r="E4" s="20">
        <f t="shared" si="0"/>
        <v>12</v>
      </c>
      <c r="F4" s="23">
        <v>14</v>
      </c>
      <c r="G4" s="23">
        <v>12</v>
      </c>
      <c r="H4" s="23">
        <v>11.2</v>
      </c>
      <c r="I4" s="23">
        <v>12</v>
      </c>
      <c r="J4" s="23">
        <v>11.2</v>
      </c>
      <c r="K4" s="23"/>
      <c r="L4" s="23"/>
      <c r="M4" s="23"/>
      <c r="N4" s="23"/>
      <c r="O4" s="23"/>
      <c r="P4" s="23"/>
      <c r="Q4" s="23"/>
      <c r="R4" s="23"/>
      <c r="S4" s="23"/>
    </row>
    <row r="5" spans="1:19" ht="15.75">
      <c r="A5" s="22">
        <f t="shared" ref="A5:A11" si="1">A4+1</f>
        <v>3</v>
      </c>
      <c r="B5" s="1" t="s">
        <v>5</v>
      </c>
      <c r="C5" s="26" t="s">
        <v>46</v>
      </c>
      <c r="D5" s="29">
        <f t="shared" si="0"/>
        <v>182.25</v>
      </c>
      <c r="E5" s="20">
        <f t="shared" si="0"/>
        <v>27</v>
      </c>
      <c r="F5" s="23">
        <v>13.5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6" spans="1:19" ht="15.75">
      <c r="A6" s="22">
        <f t="shared" si="1"/>
        <v>4</v>
      </c>
      <c r="B6" s="1" t="s">
        <v>66</v>
      </c>
      <c r="C6" s="26" t="s">
        <v>67</v>
      </c>
      <c r="D6" s="29">
        <f t="shared" si="0"/>
        <v>374.84999999999997</v>
      </c>
      <c r="E6" s="20">
        <f t="shared" si="0"/>
        <v>21</v>
      </c>
      <c r="F6" s="23">
        <v>12.6</v>
      </c>
      <c r="G6" s="23">
        <v>14.7</v>
      </c>
      <c r="H6" s="25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15.75">
      <c r="A7" s="22">
        <f t="shared" si="1"/>
        <v>5</v>
      </c>
      <c r="B7" s="1" t="s">
        <v>119</v>
      </c>
      <c r="C7" s="26" t="s">
        <v>65</v>
      </c>
      <c r="D7" s="29">
        <f t="shared" si="0"/>
        <v>121</v>
      </c>
      <c r="E7" s="20">
        <f t="shared" si="0"/>
        <v>30</v>
      </c>
      <c r="F7" s="23">
        <v>11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1:19" ht="15.75">
      <c r="A8" s="22">
        <f t="shared" si="1"/>
        <v>6</v>
      </c>
      <c r="B8" s="1" t="s">
        <v>91</v>
      </c>
      <c r="C8" s="26" t="s">
        <v>92</v>
      </c>
      <c r="D8" s="29">
        <f t="shared" si="0"/>
        <v>0</v>
      </c>
      <c r="E8" s="20">
        <f t="shared" si="0"/>
        <v>40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19" ht="15.75">
      <c r="A9" s="22">
        <f t="shared" si="1"/>
        <v>7</v>
      </c>
      <c r="B9" s="1" t="s">
        <v>104</v>
      </c>
      <c r="C9" s="26" t="s">
        <v>151</v>
      </c>
      <c r="D9" s="29">
        <f t="shared" si="0"/>
        <v>190.44000000000003</v>
      </c>
      <c r="E9" s="20">
        <f t="shared" si="0"/>
        <v>26</v>
      </c>
      <c r="F9" s="23">
        <v>13.8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</row>
    <row r="10" spans="1:19" ht="15.75">
      <c r="A10" s="22">
        <f t="shared" si="1"/>
        <v>8</v>
      </c>
      <c r="B10" s="1" t="s">
        <v>48</v>
      </c>
      <c r="C10" s="26" t="s">
        <v>49</v>
      </c>
      <c r="D10" s="29">
        <f t="shared" si="0"/>
        <v>557.64</v>
      </c>
      <c r="E10" s="20">
        <f t="shared" si="0"/>
        <v>16</v>
      </c>
      <c r="F10" s="23">
        <v>21</v>
      </c>
      <c r="G10" s="23">
        <v>10.8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</row>
    <row r="11" spans="1:19" ht="15.75">
      <c r="A11" s="22">
        <f t="shared" si="1"/>
        <v>9</v>
      </c>
      <c r="B11" s="1" t="s">
        <v>120</v>
      </c>
      <c r="C11" s="26" t="s">
        <v>83</v>
      </c>
      <c r="D11" s="29">
        <f t="shared" si="0"/>
        <v>148.83999999999997</v>
      </c>
      <c r="E11" s="20">
        <f t="shared" si="0"/>
        <v>28</v>
      </c>
      <c r="F11" s="23">
        <v>12.2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</row>
    <row r="12" spans="1:19" ht="15.75">
      <c r="A12" s="22">
        <f>A11+1</f>
        <v>10</v>
      </c>
      <c r="B12" s="1" t="s">
        <v>110</v>
      </c>
      <c r="C12" s="26" t="s">
        <v>111</v>
      </c>
      <c r="D12" s="29">
        <f t="shared" si="0"/>
        <v>338.98</v>
      </c>
      <c r="E12" s="20">
        <f t="shared" si="0"/>
        <v>22</v>
      </c>
      <c r="F12" s="23">
        <v>12.3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>
        <v>27.4</v>
      </c>
      <c r="R12" s="23"/>
      <c r="S12" s="23"/>
    </row>
    <row r="13" spans="1:19" ht="15.75">
      <c r="A13" s="22">
        <f t="shared" ref="A13:A41" si="2">A12+1</f>
        <v>11</v>
      </c>
      <c r="B13" s="1" t="s">
        <v>106</v>
      </c>
      <c r="C13" s="26" t="s">
        <v>107</v>
      </c>
      <c r="D13" s="29">
        <f t="shared" si="0"/>
        <v>0</v>
      </c>
      <c r="E13" s="20">
        <f t="shared" si="0"/>
        <v>40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19" ht="15.75">
      <c r="A14" s="22">
        <f t="shared" si="2"/>
        <v>12</v>
      </c>
      <c r="B14" s="1" t="s">
        <v>122</v>
      </c>
      <c r="C14" s="26" t="s">
        <v>124</v>
      </c>
      <c r="D14" s="29">
        <f t="shared" si="0"/>
        <v>132.25</v>
      </c>
      <c r="E14" s="20">
        <f t="shared" si="0"/>
        <v>29</v>
      </c>
      <c r="F14" s="23">
        <v>11.5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</row>
    <row r="15" spans="1:19" ht="15.75">
      <c r="A15" s="22">
        <f t="shared" si="2"/>
        <v>13</v>
      </c>
      <c r="B15" s="1" t="s">
        <v>76</v>
      </c>
      <c r="C15" s="26" t="s">
        <v>78</v>
      </c>
      <c r="D15" s="29">
        <f t="shared" si="0"/>
        <v>1610.1999999999998</v>
      </c>
      <c r="E15" s="20">
        <f t="shared" si="0"/>
        <v>4</v>
      </c>
      <c r="F15" s="23">
        <v>11.3</v>
      </c>
      <c r="G15" s="23">
        <v>11.5</v>
      </c>
      <c r="H15" s="23">
        <v>11.9</v>
      </c>
      <c r="I15" s="23">
        <v>13.5</v>
      </c>
      <c r="J15" s="23">
        <v>12.3</v>
      </c>
      <c r="K15" s="23">
        <v>11.9</v>
      </c>
      <c r="L15" s="23">
        <v>11</v>
      </c>
      <c r="M15" s="23">
        <v>21.7</v>
      </c>
      <c r="N15" s="23">
        <v>11.9</v>
      </c>
      <c r="O15" s="23"/>
      <c r="P15" s="23"/>
      <c r="Q15" s="23"/>
      <c r="R15" s="23"/>
      <c r="S15" s="23"/>
    </row>
    <row r="16" spans="1:19" ht="15.75">
      <c r="A16" s="22">
        <f t="shared" si="2"/>
        <v>14</v>
      </c>
      <c r="B16" s="1" t="s">
        <v>125</v>
      </c>
      <c r="C16" s="26" t="s">
        <v>10</v>
      </c>
      <c r="D16" s="29">
        <f t="shared" si="0"/>
        <v>421.78</v>
      </c>
      <c r="E16" s="20">
        <f t="shared" si="0"/>
        <v>20</v>
      </c>
      <c r="F16" s="23">
        <v>13.7</v>
      </c>
      <c r="G16" s="23">
        <v>15.3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</row>
    <row r="17" spans="1:19" ht="15.75">
      <c r="A17" s="22">
        <f t="shared" si="2"/>
        <v>15</v>
      </c>
      <c r="B17" s="1" t="s">
        <v>127</v>
      </c>
      <c r="C17" s="26" t="s">
        <v>60</v>
      </c>
      <c r="D17" s="29">
        <f t="shared" si="0"/>
        <v>256</v>
      </c>
      <c r="E17" s="20">
        <f t="shared" si="0"/>
        <v>25</v>
      </c>
      <c r="F17" s="23">
        <v>16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 ht="15.75">
      <c r="A18" s="22">
        <f t="shared" si="2"/>
        <v>16</v>
      </c>
      <c r="B18" s="1" t="s">
        <v>43</v>
      </c>
      <c r="C18" s="26" t="s">
        <v>44</v>
      </c>
      <c r="D18" s="29">
        <f t="shared" si="0"/>
        <v>1957.6325000000002</v>
      </c>
      <c r="E18" s="20">
        <f t="shared" si="0"/>
        <v>3</v>
      </c>
      <c r="F18" s="23">
        <v>21.2</v>
      </c>
      <c r="G18" s="23">
        <v>12.5</v>
      </c>
      <c r="H18" s="23">
        <v>13</v>
      </c>
      <c r="I18" s="23">
        <v>12.2</v>
      </c>
      <c r="J18" s="23">
        <v>12.1</v>
      </c>
      <c r="K18" s="23">
        <v>7.9</v>
      </c>
      <c r="L18" s="23">
        <v>18.8</v>
      </c>
      <c r="M18" s="23">
        <v>12.8</v>
      </c>
      <c r="N18" s="23"/>
      <c r="O18" s="23"/>
      <c r="P18" s="23"/>
      <c r="Q18" s="23">
        <v>35.1</v>
      </c>
      <c r="R18" s="23"/>
      <c r="S18" s="23"/>
    </row>
    <row r="19" spans="1:19" ht="15.75">
      <c r="A19" s="22">
        <f t="shared" si="2"/>
        <v>17</v>
      </c>
      <c r="B19" s="1" t="s">
        <v>128</v>
      </c>
      <c r="C19" s="26" t="s">
        <v>130</v>
      </c>
      <c r="D19" s="29">
        <f t="shared" si="0"/>
        <v>881.20999999999992</v>
      </c>
      <c r="E19" s="20">
        <f t="shared" si="0"/>
        <v>10</v>
      </c>
      <c r="F19" s="23">
        <v>11.5</v>
      </c>
      <c r="G19" s="23">
        <v>12.6</v>
      </c>
      <c r="H19" s="23">
        <v>12.1</v>
      </c>
      <c r="I19" s="23">
        <v>8.9</v>
      </c>
      <c r="J19" s="23"/>
      <c r="K19" s="23"/>
      <c r="L19" s="23"/>
      <c r="M19" s="23"/>
      <c r="N19" s="23"/>
      <c r="O19" s="23"/>
      <c r="P19" s="23"/>
      <c r="Q19" s="23">
        <v>27.4</v>
      </c>
      <c r="R19" s="23">
        <v>26.6</v>
      </c>
      <c r="S19" s="23"/>
    </row>
    <row r="20" spans="1:19" ht="15.75">
      <c r="A20" s="22">
        <f t="shared" si="2"/>
        <v>18</v>
      </c>
      <c r="B20" s="1" t="s">
        <v>15</v>
      </c>
      <c r="C20" s="26" t="s">
        <v>14</v>
      </c>
      <c r="D20" s="29">
        <f t="shared" ref="D20:E35" si="3">D62</f>
        <v>469.04999999999995</v>
      </c>
      <c r="E20" s="20">
        <f t="shared" si="3"/>
        <v>19</v>
      </c>
      <c r="F20" s="23">
        <v>11</v>
      </c>
      <c r="G20" s="23">
        <v>12.1</v>
      </c>
      <c r="H20" s="23"/>
      <c r="I20" s="23"/>
      <c r="J20" s="23"/>
      <c r="K20" s="23"/>
      <c r="L20" s="23"/>
      <c r="M20" s="23"/>
      <c r="N20" s="23"/>
      <c r="O20" s="23"/>
      <c r="P20" s="23"/>
      <c r="Q20" s="23">
        <v>28.4</v>
      </c>
      <c r="R20" s="23"/>
      <c r="S20" s="23"/>
    </row>
    <row r="21" spans="1:19" ht="15.75">
      <c r="A21" s="22">
        <f t="shared" si="2"/>
        <v>19</v>
      </c>
      <c r="B21" s="1" t="s">
        <v>84</v>
      </c>
      <c r="C21" s="26" t="s">
        <v>85</v>
      </c>
      <c r="D21" s="29">
        <f t="shared" si="3"/>
        <v>0</v>
      </c>
      <c r="E21" s="20">
        <f t="shared" si="3"/>
        <v>40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ht="15.75">
      <c r="A22" s="22">
        <f t="shared" si="2"/>
        <v>20</v>
      </c>
      <c r="B22" s="1" t="s">
        <v>131</v>
      </c>
      <c r="C22" s="26" t="s">
        <v>99</v>
      </c>
      <c r="D22" s="29">
        <f t="shared" si="3"/>
        <v>295.49</v>
      </c>
      <c r="E22" s="20">
        <f t="shared" si="3"/>
        <v>24</v>
      </c>
      <c r="F22" s="23">
        <v>12.5</v>
      </c>
      <c r="G22" s="23">
        <v>11.8</v>
      </c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19" ht="15.75">
      <c r="A23" s="22">
        <f t="shared" si="2"/>
        <v>21</v>
      </c>
      <c r="B23" s="1" t="s">
        <v>132</v>
      </c>
      <c r="C23" s="26" t="s">
        <v>18</v>
      </c>
      <c r="D23" s="29">
        <f t="shared" si="3"/>
        <v>656.82</v>
      </c>
      <c r="E23" s="20">
        <f t="shared" si="3"/>
        <v>13</v>
      </c>
      <c r="F23" s="23">
        <v>11.1</v>
      </c>
      <c r="G23" s="23">
        <v>23.1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19" ht="15.75">
      <c r="A24" s="22">
        <f t="shared" si="2"/>
        <v>22</v>
      </c>
      <c r="B24" s="1" t="s">
        <v>133</v>
      </c>
      <c r="C24" s="26" t="s">
        <v>41</v>
      </c>
      <c r="D24" s="29">
        <f t="shared" si="3"/>
        <v>53.29</v>
      </c>
      <c r="E24" s="20">
        <f t="shared" si="3"/>
        <v>31</v>
      </c>
      <c r="F24" s="23">
        <v>7.3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  <row r="25" spans="1:19" ht="15.75">
      <c r="A25" s="22">
        <f t="shared" si="2"/>
        <v>23</v>
      </c>
      <c r="B25" s="1" t="s">
        <v>134</v>
      </c>
      <c r="C25" s="26" t="s">
        <v>152</v>
      </c>
      <c r="D25" s="29">
        <f t="shared" si="3"/>
        <v>0</v>
      </c>
      <c r="E25" s="20">
        <f t="shared" si="3"/>
        <v>40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 ht="15.75">
      <c r="A26" s="22">
        <f t="shared" si="2"/>
        <v>24</v>
      </c>
      <c r="B26" s="1" t="s">
        <v>87</v>
      </c>
      <c r="C26" s="26" t="s">
        <v>88</v>
      </c>
      <c r="D26" s="29">
        <f t="shared" si="3"/>
        <v>1104.5899999999999</v>
      </c>
      <c r="E26" s="20">
        <f t="shared" si="3"/>
        <v>7</v>
      </c>
      <c r="F26" s="23">
        <v>11.5</v>
      </c>
      <c r="G26" s="23">
        <v>11.4</v>
      </c>
      <c r="H26" s="23">
        <v>12.4</v>
      </c>
      <c r="I26" s="23">
        <v>12.7</v>
      </c>
      <c r="J26" s="23">
        <v>19.7</v>
      </c>
      <c r="K26" s="23">
        <v>11.8</v>
      </c>
      <c r="L26" s="23"/>
      <c r="M26" s="23"/>
      <c r="N26" s="23"/>
      <c r="O26" s="23"/>
      <c r="P26" s="23"/>
      <c r="Q26" s="23"/>
      <c r="R26" s="23"/>
      <c r="S26" s="23"/>
    </row>
    <row r="27" spans="1:19" ht="15.75">
      <c r="A27" s="22">
        <f t="shared" si="2"/>
        <v>25</v>
      </c>
      <c r="B27" s="1" t="s">
        <v>72</v>
      </c>
      <c r="C27" s="26" t="s">
        <v>73</v>
      </c>
      <c r="D27" s="29">
        <f t="shared" si="3"/>
        <v>0</v>
      </c>
      <c r="E27" s="20">
        <f t="shared" si="3"/>
        <v>40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</row>
    <row r="28" spans="1:19" ht="15.75">
      <c r="A28" s="22">
        <f t="shared" si="2"/>
        <v>26</v>
      </c>
      <c r="B28" s="1" t="s">
        <v>69</v>
      </c>
      <c r="C28" s="26" t="s">
        <v>70</v>
      </c>
      <c r="D28" s="29">
        <f t="shared" si="3"/>
        <v>0</v>
      </c>
      <c r="E28" s="20">
        <f t="shared" si="3"/>
        <v>40</v>
      </c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</row>
    <row r="29" spans="1:19" ht="15.75">
      <c r="A29" s="22">
        <f t="shared" si="2"/>
        <v>27</v>
      </c>
      <c r="B29" s="1" t="s">
        <v>79</v>
      </c>
      <c r="C29" s="26" t="s">
        <v>81</v>
      </c>
      <c r="D29" s="29">
        <f t="shared" si="3"/>
        <v>0</v>
      </c>
      <c r="E29" s="20">
        <f t="shared" si="3"/>
        <v>40</v>
      </c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 ht="15.75">
      <c r="A30" s="22">
        <f t="shared" si="2"/>
        <v>28</v>
      </c>
      <c r="B30" s="1" t="s">
        <v>75</v>
      </c>
      <c r="C30" s="26" t="s">
        <v>40</v>
      </c>
      <c r="D30" s="29">
        <f t="shared" si="3"/>
        <v>2381.8599999999997</v>
      </c>
      <c r="E30" s="20">
        <f t="shared" si="3"/>
        <v>2</v>
      </c>
      <c r="F30" s="23">
        <v>11.9</v>
      </c>
      <c r="G30" s="23">
        <v>29.4</v>
      </c>
      <c r="H30" s="23">
        <v>12.7</v>
      </c>
      <c r="I30" s="23">
        <v>20.2</v>
      </c>
      <c r="J30" s="23">
        <v>28.4</v>
      </c>
      <c r="K30" s="23"/>
      <c r="L30" s="23"/>
      <c r="M30" s="23"/>
      <c r="N30" s="23"/>
      <c r="O30" s="23"/>
      <c r="P30" s="23"/>
      <c r="Q30" s="23"/>
      <c r="R30" s="23"/>
      <c r="S30" s="23"/>
    </row>
    <row r="31" spans="1:19" ht="15.75">
      <c r="A31" s="22">
        <f t="shared" si="2"/>
        <v>29</v>
      </c>
      <c r="B31" s="1" t="s">
        <v>101</v>
      </c>
      <c r="C31" s="26" t="s">
        <v>103</v>
      </c>
      <c r="D31" s="29">
        <f t="shared" si="3"/>
        <v>0</v>
      </c>
      <c r="E31" s="20">
        <f t="shared" si="3"/>
        <v>40</v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 ht="15.75">
      <c r="A32" s="22">
        <f t="shared" si="2"/>
        <v>30</v>
      </c>
      <c r="B32" s="1" t="s">
        <v>96</v>
      </c>
      <c r="C32" s="26" t="s">
        <v>97</v>
      </c>
      <c r="D32" s="29">
        <f t="shared" si="3"/>
        <v>622.56000000000006</v>
      </c>
      <c r="E32" s="20">
        <f t="shared" si="3"/>
        <v>14</v>
      </c>
      <c r="F32" s="23">
        <v>18.8</v>
      </c>
      <c r="G32" s="23">
        <v>11.6</v>
      </c>
      <c r="H32" s="23">
        <v>11.6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1:19" ht="15.75">
      <c r="A33" s="22">
        <f t="shared" si="2"/>
        <v>31</v>
      </c>
      <c r="B33" s="1" t="s">
        <v>19</v>
      </c>
      <c r="C33" s="26" t="s">
        <v>90</v>
      </c>
      <c r="D33" s="29">
        <f t="shared" si="3"/>
        <v>520.65</v>
      </c>
      <c r="E33" s="20">
        <f t="shared" si="3"/>
        <v>18</v>
      </c>
      <c r="F33" s="23">
        <v>14.4</v>
      </c>
      <c r="G33" s="23">
        <v>17.7</v>
      </c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1:19" ht="15.75">
      <c r="A34" s="22">
        <f t="shared" si="2"/>
        <v>32</v>
      </c>
      <c r="B34" s="1" t="s">
        <v>136</v>
      </c>
      <c r="C34" s="26" t="s">
        <v>112</v>
      </c>
      <c r="D34" s="29">
        <f t="shared" si="3"/>
        <v>556.78</v>
      </c>
      <c r="E34" s="20">
        <f t="shared" si="3"/>
        <v>17</v>
      </c>
      <c r="F34" s="23">
        <v>15.1</v>
      </c>
      <c r="G34" s="23">
        <v>14.1</v>
      </c>
      <c r="H34" s="23">
        <v>11.4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1:19" ht="15.75">
      <c r="A35" s="22">
        <f t="shared" si="2"/>
        <v>33</v>
      </c>
      <c r="B35" s="1" t="s">
        <v>138</v>
      </c>
      <c r="C35" s="26" t="s">
        <v>140</v>
      </c>
      <c r="D35" s="29">
        <f t="shared" si="3"/>
        <v>864.3599999999999</v>
      </c>
      <c r="E35" s="20">
        <f t="shared" si="3"/>
        <v>11</v>
      </c>
      <c r="F35" s="23">
        <v>29.4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1:19" ht="15.75">
      <c r="A36" s="22">
        <f t="shared" si="2"/>
        <v>34</v>
      </c>
      <c r="B36" s="1" t="s">
        <v>141</v>
      </c>
      <c r="C36" s="26" t="s">
        <v>142</v>
      </c>
      <c r="D36" s="29">
        <f t="shared" ref="D36:E41" si="4">D78</f>
        <v>3029.93</v>
      </c>
      <c r="E36" s="20">
        <f t="shared" si="4"/>
        <v>1</v>
      </c>
      <c r="F36" s="23">
        <v>7.8</v>
      </c>
      <c r="G36" s="23">
        <v>11.6</v>
      </c>
      <c r="H36" s="23">
        <v>12.3</v>
      </c>
      <c r="I36" s="23"/>
      <c r="J36" s="23"/>
      <c r="K36" s="23"/>
      <c r="L36" s="23"/>
      <c r="M36" s="23"/>
      <c r="N36" s="23"/>
      <c r="O36" s="23"/>
      <c r="P36" s="23"/>
      <c r="Q36" s="23">
        <v>51.8</v>
      </c>
      <c r="R36" s="23"/>
      <c r="S36" s="23"/>
    </row>
    <row r="37" spans="1:19" ht="15.75">
      <c r="A37" s="22">
        <f t="shared" si="2"/>
        <v>35</v>
      </c>
      <c r="B37" s="1" t="s">
        <v>9</v>
      </c>
      <c r="C37" s="26" t="s">
        <v>8</v>
      </c>
      <c r="D37" s="29">
        <f t="shared" si="4"/>
        <v>1426.74</v>
      </c>
      <c r="E37" s="20">
        <f t="shared" si="4"/>
        <v>6</v>
      </c>
      <c r="F37" s="23">
        <v>22.6</v>
      </c>
      <c r="G37" s="23">
        <v>11.7</v>
      </c>
      <c r="H37" s="23">
        <v>13</v>
      </c>
      <c r="I37" s="23">
        <v>24.7</v>
      </c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1:19" ht="15.75">
      <c r="A38" s="22">
        <f t="shared" si="2"/>
        <v>36</v>
      </c>
      <c r="B38" s="1" t="s">
        <v>143</v>
      </c>
      <c r="C38" s="26" t="s">
        <v>145</v>
      </c>
      <c r="D38" s="29">
        <f t="shared" si="4"/>
        <v>915.5</v>
      </c>
      <c r="E38" s="20">
        <f t="shared" si="4"/>
        <v>9</v>
      </c>
      <c r="F38" s="23">
        <v>15.1</v>
      </c>
      <c r="G38" s="23">
        <v>21</v>
      </c>
      <c r="H38" s="23">
        <v>15.7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1:19" ht="15.75">
      <c r="A39" s="22">
        <f t="shared" si="2"/>
        <v>37</v>
      </c>
      <c r="B39" s="1" t="s">
        <v>93</v>
      </c>
      <c r="C39" s="26" t="s">
        <v>94</v>
      </c>
      <c r="D39" s="29">
        <f t="shared" si="4"/>
        <v>315.0625</v>
      </c>
      <c r="E39" s="20">
        <f t="shared" si="4"/>
        <v>23</v>
      </c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>
        <v>35.5</v>
      </c>
      <c r="R39" s="23"/>
      <c r="S39" s="23"/>
    </row>
    <row r="40" spans="1:19" ht="15.75">
      <c r="A40" s="22">
        <f t="shared" si="2"/>
        <v>38</v>
      </c>
      <c r="B40" s="1" t="s">
        <v>146</v>
      </c>
      <c r="C40" s="26" t="s">
        <v>147</v>
      </c>
      <c r="D40" s="29">
        <f t="shared" si="4"/>
        <v>981.84</v>
      </c>
      <c r="E40" s="20">
        <f t="shared" si="4"/>
        <v>8</v>
      </c>
      <c r="F40" s="23">
        <v>12.9</v>
      </c>
      <c r="G40" s="23">
        <v>12</v>
      </c>
      <c r="H40" s="23">
        <v>11.4</v>
      </c>
      <c r="I40" s="23">
        <v>8.3000000000000007</v>
      </c>
      <c r="J40" s="23">
        <v>13.1</v>
      </c>
      <c r="K40" s="23">
        <v>11.6</v>
      </c>
      <c r="L40" s="23">
        <v>12.9</v>
      </c>
      <c r="M40" s="23"/>
      <c r="N40" s="23"/>
      <c r="O40" s="23"/>
      <c r="P40" s="23"/>
      <c r="Q40" s="23"/>
      <c r="R40" s="23"/>
      <c r="S40" s="23"/>
    </row>
    <row r="41" spans="1:19" ht="15.75">
      <c r="A41" s="22">
        <f t="shared" si="2"/>
        <v>39</v>
      </c>
      <c r="B41" s="1" t="s">
        <v>63</v>
      </c>
      <c r="C41" s="26" t="s">
        <v>64</v>
      </c>
      <c r="D41" s="29">
        <f t="shared" si="4"/>
        <v>582.1</v>
      </c>
      <c r="E41" s="20">
        <f t="shared" si="4"/>
        <v>15</v>
      </c>
      <c r="F41" s="23">
        <v>11.7</v>
      </c>
      <c r="G41" s="23">
        <v>21.1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 ht="16.5" thickBot="1">
      <c r="C42" s="67" t="s">
        <v>115</v>
      </c>
      <c r="D42" s="67"/>
      <c r="E42" s="68"/>
      <c r="F42" s="27">
        <f>AVERAGE(F3:L41)</f>
        <v>13.891011235955055</v>
      </c>
      <c r="Q42" s="27">
        <f>AVERAGE(Q3:S41)</f>
        <v>33.171428571428571</v>
      </c>
    </row>
    <row r="43" spans="1:19" ht="16.5" hidden="1" customHeight="1" outlineLevel="1">
      <c r="A43" s="50" t="s">
        <v>26</v>
      </c>
      <c r="B43" s="57" t="s">
        <v>1</v>
      </c>
      <c r="C43" s="57" t="s">
        <v>0</v>
      </c>
      <c r="D43" s="63" t="s">
        <v>114</v>
      </c>
      <c r="E43" s="65" t="s">
        <v>3</v>
      </c>
      <c r="F43" s="59" t="s">
        <v>2</v>
      </c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</row>
    <row r="44" spans="1:19" ht="15.75" hidden="1" customHeight="1" outlineLevel="1" thickBot="1">
      <c r="A44" s="51"/>
      <c r="B44" s="58"/>
      <c r="C44" s="58"/>
      <c r="D44" s="64"/>
      <c r="E44" s="66"/>
      <c r="F44" s="61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</row>
    <row r="45" spans="1:19" ht="15.75" hidden="1" outlineLevel="1">
      <c r="A45" s="21">
        <v>1</v>
      </c>
      <c r="B45" s="4" t="s">
        <v>13</v>
      </c>
      <c r="C45" s="4" t="s">
        <v>39</v>
      </c>
      <c r="D45" s="24">
        <f t="shared" ref="D45:D83" si="5">SUM(F45:S45)</f>
        <v>1580.26</v>
      </c>
      <c r="E45" s="5">
        <f>IF(D45&gt;0,RANK(D45,$D$45:$D$83),40)</f>
        <v>5</v>
      </c>
      <c r="F45" s="24">
        <f t="shared" ref="F45:L45" si="6">POWER(F3,2)</f>
        <v>184.95999999999998</v>
      </c>
      <c r="G45" s="24">
        <f t="shared" si="6"/>
        <v>163.84000000000003</v>
      </c>
      <c r="H45" s="24">
        <f t="shared" si="6"/>
        <v>134.56</v>
      </c>
      <c r="I45" s="24">
        <f t="shared" si="6"/>
        <v>134.56</v>
      </c>
      <c r="J45" s="24">
        <f t="shared" si="6"/>
        <v>151.29000000000002</v>
      </c>
      <c r="K45" s="24">
        <f t="shared" si="6"/>
        <v>144</v>
      </c>
      <c r="L45" s="24">
        <f t="shared" si="6"/>
        <v>139.24</v>
      </c>
      <c r="M45" s="24">
        <f t="shared" ref="M45:P45" si="7">POWER(M3,2)</f>
        <v>144</v>
      </c>
      <c r="N45" s="24">
        <f t="shared" si="7"/>
        <v>121</v>
      </c>
      <c r="O45" s="24">
        <f t="shared" si="7"/>
        <v>144</v>
      </c>
      <c r="P45" s="24">
        <f t="shared" si="7"/>
        <v>118.81</v>
      </c>
      <c r="Q45" s="24">
        <f t="shared" ref="Q45:S53" si="8">POWER(Q3,2)</f>
        <v>0</v>
      </c>
      <c r="R45" s="24">
        <f t="shared" si="8"/>
        <v>0</v>
      </c>
      <c r="S45" s="24">
        <f t="shared" si="8"/>
        <v>0</v>
      </c>
    </row>
    <row r="46" spans="1:19" ht="15.75" hidden="1" outlineLevel="1">
      <c r="A46" s="22">
        <f>A45+1</f>
        <v>2</v>
      </c>
      <c r="B46" s="1" t="s">
        <v>118</v>
      </c>
      <c r="C46" s="1" t="s">
        <v>6</v>
      </c>
      <c r="D46" s="23">
        <f t="shared" si="5"/>
        <v>734.88</v>
      </c>
      <c r="E46" s="5">
        <f t="shared" ref="E46:E83" si="9">IF(D46&gt;0,RANK(D46,$D$45:$D$83),40)</f>
        <v>12</v>
      </c>
      <c r="F46" s="23">
        <f t="shared" ref="F46:K55" si="10">POWER(F4,2)</f>
        <v>196</v>
      </c>
      <c r="G46" s="23">
        <f t="shared" si="10"/>
        <v>144</v>
      </c>
      <c r="H46" s="23">
        <f t="shared" si="10"/>
        <v>125.43999999999998</v>
      </c>
      <c r="I46" s="23">
        <f t="shared" si="10"/>
        <v>144</v>
      </c>
      <c r="J46" s="23">
        <f t="shared" si="10"/>
        <v>125.43999999999998</v>
      </c>
      <c r="K46" s="23">
        <f t="shared" si="10"/>
        <v>0</v>
      </c>
      <c r="L46" s="24">
        <f t="shared" ref="L46:P46" si="11">POWER(L4,2)</f>
        <v>0</v>
      </c>
      <c r="M46" s="24">
        <f t="shared" si="11"/>
        <v>0</v>
      </c>
      <c r="N46" s="24">
        <f t="shared" si="11"/>
        <v>0</v>
      </c>
      <c r="O46" s="24">
        <f t="shared" si="11"/>
        <v>0</v>
      </c>
      <c r="P46" s="24">
        <f t="shared" si="11"/>
        <v>0</v>
      </c>
      <c r="Q46" s="23">
        <f t="shared" si="8"/>
        <v>0</v>
      </c>
      <c r="R46" s="23">
        <f t="shared" si="8"/>
        <v>0</v>
      </c>
      <c r="S46" s="23">
        <f t="shared" si="8"/>
        <v>0</v>
      </c>
    </row>
    <row r="47" spans="1:19" ht="15.75" hidden="1" outlineLevel="1">
      <c r="A47" s="22">
        <f t="shared" ref="A47:A83" si="12">A46+1</f>
        <v>3</v>
      </c>
      <c r="B47" s="1" t="s">
        <v>5</v>
      </c>
      <c r="C47" s="1" t="s">
        <v>46</v>
      </c>
      <c r="D47" s="23">
        <f t="shared" si="5"/>
        <v>182.25</v>
      </c>
      <c r="E47" s="5">
        <f t="shared" si="9"/>
        <v>27</v>
      </c>
      <c r="F47" s="23">
        <f t="shared" si="10"/>
        <v>182.25</v>
      </c>
      <c r="G47" s="23">
        <f t="shared" si="10"/>
        <v>0</v>
      </c>
      <c r="H47" s="23">
        <f t="shared" si="10"/>
        <v>0</v>
      </c>
      <c r="I47" s="23">
        <f t="shared" si="10"/>
        <v>0</v>
      </c>
      <c r="J47" s="23">
        <f t="shared" si="10"/>
        <v>0</v>
      </c>
      <c r="K47" s="23">
        <f t="shared" si="10"/>
        <v>0</v>
      </c>
      <c r="L47" s="24">
        <f t="shared" ref="L47:P47" si="13">POWER(L5,2)</f>
        <v>0</v>
      </c>
      <c r="M47" s="24">
        <f t="shared" si="13"/>
        <v>0</v>
      </c>
      <c r="N47" s="24">
        <f t="shared" si="13"/>
        <v>0</v>
      </c>
      <c r="O47" s="24">
        <f t="shared" si="13"/>
        <v>0</v>
      </c>
      <c r="P47" s="24">
        <f t="shared" si="13"/>
        <v>0</v>
      </c>
      <c r="Q47" s="23">
        <f t="shared" si="8"/>
        <v>0</v>
      </c>
      <c r="R47" s="23">
        <f t="shared" si="8"/>
        <v>0</v>
      </c>
      <c r="S47" s="23">
        <f t="shared" si="8"/>
        <v>0</v>
      </c>
    </row>
    <row r="48" spans="1:19" ht="15.75" hidden="1" outlineLevel="1">
      <c r="A48" s="22">
        <f t="shared" si="12"/>
        <v>4</v>
      </c>
      <c r="B48" s="1" t="s">
        <v>66</v>
      </c>
      <c r="C48" s="9" t="s">
        <v>67</v>
      </c>
      <c r="D48" s="23">
        <f t="shared" si="5"/>
        <v>374.84999999999997</v>
      </c>
      <c r="E48" s="5">
        <f t="shared" si="9"/>
        <v>21</v>
      </c>
      <c r="F48" s="23">
        <f t="shared" si="10"/>
        <v>158.76</v>
      </c>
      <c r="G48" s="23">
        <f t="shared" si="10"/>
        <v>216.08999999999997</v>
      </c>
      <c r="H48" s="23">
        <f t="shared" si="10"/>
        <v>0</v>
      </c>
      <c r="I48" s="23">
        <f t="shared" si="10"/>
        <v>0</v>
      </c>
      <c r="J48" s="23">
        <f t="shared" si="10"/>
        <v>0</v>
      </c>
      <c r="K48" s="23">
        <f t="shared" si="10"/>
        <v>0</v>
      </c>
      <c r="L48" s="24">
        <f t="shared" ref="L48:P48" si="14">POWER(L6,2)</f>
        <v>0</v>
      </c>
      <c r="M48" s="24">
        <f t="shared" si="14"/>
        <v>0</v>
      </c>
      <c r="N48" s="24">
        <f t="shared" si="14"/>
        <v>0</v>
      </c>
      <c r="O48" s="24">
        <f t="shared" si="14"/>
        <v>0</v>
      </c>
      <c r="P48" s="24">
        <f t="shared" si="14"/>
        <v>0</v>
      </c>
      <c r="Q48" s="23">
        <f t="shared" si="8"/>
        <v>0</v>
      </c>
      <c r="R48" s="23">
        <f t="shared" si="8"/>
        <v>0</v>
      </c>
      <c r="S48" s="23">
        <f t="shared" si="8"/>
        <v>0</v>
      </c>
    </row>
    <row r="49" spans="1:19" ht="15.75" hidden="1" outlineLevel="1">
      <c r="A49" s="22">
        <f t="shared" si="12"/>
        <v>5</v>
      </c>
      <c r="B49" s="1" t="s">
        <v>119</v>
      </c>
      <c r="C49" s="1" t="s">
        <v>65</v>
      </c>
      <c r="D49" s="23">
        <f t="shared" si="5"/>
        <v>121</v>
      </c>
      <c r="E49" s="5">
        <f t="shared" si="9"/>
        <v>30</v>
      </c>
      <c r="F49" s="23">
        <f t="shared" si="10"/>
        <v>121</v>
      </c>
      <c r="G49" s="23">
        <f t="shared" si="10"/>
        <v>0</v>
      </c>
      <c r="H49" s="23">
        <f t="shared" si="10"/>
        <v>0</v>
      </c>
      <c r="I49" s="23">
        <f t="shared" si="10"/>
        <v>0</v>
      </c>
      <c r="J49" s="23">
        <f t="shared" si="10"/>
        <v>0</v>
      </c>
      <c r="K49" s="23">
        <f t="shared" si="10"/>
        <v>0</v>
      </c>
      <c r="L49" s="24">
        <f t="shared" ref="L49:P49" si="15">POWER(L7,2)</f>
        <v>0</v>
      </c>
      <c r="M49" s="24">
        <f t="shared" si="15"/>
        <v>0</v>
      </c>
      <c r="N49" s="24">
        <f t="shared" si="15"/>
        <v>0</v>
      </c>
      <c r="O49" s="24">
        <f t="shared" si="15"/>
        <v>0</v>
      </c>
      <c r="P49" s="24">
        <f t="shared" si="15"/>
        <v>0</v>
      </c>
      <c r="Q49" s="23">
        <f t="shared" si="8"/>
        <v>0</v>
      </c>
      <c r="R49" s="23">
        <f t="shared" si="8"/>
        <v>0</v>
      </c>
      <c r="S49" s="23">
        <f t="shared" si="8"/>
        <v>0</v>
      </c>
    </row>
    <row r="50" spans="1:19" ht="15.75" hidden="1" outlineLevel="1">
      <c r="A50" s="22">
        <f t="shared" si="12"/>
        <v>6</v>
      </c>
      <c r="B50" s="1" t="s">
        <v>91</v>
      </c>
      <c r="C50" s="1" t="s">
        <v>92</v>
      </c>
      <c r="D50" s="23">
        <f t="shared" si="5"/>
        <v>0</v>
      </c>
      <c r="E50" s="5">
        <f t="shared" si="9"/>
        <v>40</v>
      </c>
      <c r="F50" s="23">
        <f t="shared" si="10"/>
        <v>0</v>
      </c>
      <c r="G50" s="23">
        <f t="shared" si="10"/>
        <v>0</v>
      </c>
      <c r="H50" s="23">
        <f t="shared" si="10"/>
        <v>0</v>
      </c>
      <c r="I50" s="23">
        <f t="shared" si="10"/>
        <v>0</v>
      </c>
      <c r="J50" s="23">
        <f t="shared" si="10"/>
        <v>0</v>
      </c>
      <c r="K50" s="23">
        <f t="shared" si="10"/>
        <v>0</v>
      </c>
      <c r="L50" s="24">
        <f t="shared" ref="L50:P50" si="16">POWER(L8,2)</f>
        <v>0</v>
      </c>
      <c r="M50" s="24">
        <f t="shared" si="16"/>
        <v>0</v>
      </c>
      <c r="N50" s="24">
        <f t="shared" si="16"/>
        <v>0</v>
      </c>
      <c r="O50" s="24">
        <f t="shared" si="16"/>
        <v>0</v>
      </c>
      <c r="P50" s="24">
        <f t="shared" si="16"/>
        <v>0</v>
      </c>
      <c r="Q50" s="23">
        <f t="shared" si="8"/>
        <v>0</v>
      </c>
      <c r="R50" s="23">
        <f t="shared" si="8"/>
        <v>0</v>
      </c>
      <c r="S50" s="23">
        <f t="shared" si="8"/>
        <v>0</v>
      </c>
    </row>
    <row r="51" spans="1:19" ht="15.75" hidden="1" outlineLevel="1">
      <c r="A51" s="22">
        <f t="shared" si="12"/>
        <v>7</v>
      </c>
      <c r="B51" s="1" t="s">
        <v>104</v>
      </c>
      <c r="C51" s="1" t="s">
        <v>151</v>
      </c>
      <c r="D51" s="23">
        <f t="shared" si="5"/>
        <v>190.44000000000003</v>
      </c>
      <c r="E51" s="5">
        <f t="shared" si="9"/>
        <v>26</v>
      </c>
      <c r="F51" s="23">
        <f t="shared" si="10"/>
        <v>190.44000000000003</v>
      </c>
      <c r="G51" s="23">
        <f t="shared" si="10"/>
        <v>0</v>
      </c>
      <c r="H51" s="23">
        <f t="shared" si="10"/>
        <v>0</v>
      </c>
      <c r="I51" s="23">
        <f t="shared" si="10"/>
        <v>0</v>
      </c>
      <c r="J51" s="23">
        <f t="shared" si="10"/>
        <v>0</v>
      </c>
      <c r="K51" s="23">
        <f t="shared" si="10"/>
        <v>0</v>
      </c>
      <c r="L51" s="24">
        <f t="shared" ref="L51:P51" si="17">POWER(L9,2)</f>
        <v>0</v>
      </c>
      <c r="M51" s="24">
        <f t="shared" si="17"/>
        <v>0</v>
      </c>
      <c r="N51" s="24">
        <f t="shared" si="17"/>
        <v>0</v>
      </c>
      <c r="O51" s="24">
        <f t="shared" si="17"/>
        <v>0</v>
      </c>
      <c r="P51" s="24">
        <f t="shared" si="17"/>
        <v>0</v>
      </c>
      <c r="Q51" s="23">
        <f t="shared" si="8"/>
        <v>0</v>
      </c>
      <c r="R51" s="23">
        <f t="shared" si="8"/>
        <v>0</v>
      </c>
      <c r="S51" s="23">
        <f t="shared" si="8"/>
        <v>0</v>
      </c>
    </row>
    <row r="52" spans="1:19" ht="15.75" hidden="1" outlineLevel="1">
      <c r="A52" s="22">
        <f t="shared" si="12"/>
        <v>8</v>
      </c>
      <c r="B52" s="1" t="s">
        <v>48</v>
      </c>
      <c r="C52" s="1" t="s">
        <v>49</v>
      </c>
      <c r="D52" s="23">
        <f t="shared" si="5"/>
        <v>557.64</v>
      </c>
      <c r="E52" s="5">
        <f t="shared" si="9"/>
        <v>16</v>
      </c>
      <c r="F52" s="23">
        <f t="shared" si="10"/>
        <v>441</v>
      </c>
      <c r="G52" s="23">
        <f t="shared" si="10"/>
        <v>116.64000000000001</v>
      </c>
      <c r="H52" s="23">
        <f t="shared" si="10"/>
        <v>0</v>
      </c>
      <c r="I52" s="23">
        <f t="shared" si="10"/>
        <v>0</v>
      </c>
      <c r="J52" s="23">
        <f t="shared" si="10"/>
        <v>0</v>
      </c>
      <c r="K52" s="23">
        <f t="shared" si="10"/>
        <v>0</v>
      </c>
      <c r="L52" s="24">
        <f t="shared" ref="L52:P52" si="18">POWER(L10,2)</f>
        <v>0</v>
      </c>
      <c r="M52" s="24">
        <f t="shared" si="18"/>
        <v>0</v>
      </c>
      <c r="N52" s="24">
        <f t="shared" si="18"/>
        <v>0</v>
      </c>
      <c r="O52" s="24">
        <f t="shared" si="18"/>
        <v>0</v>
      </c>
      <c r="P52" s="24">
        <f t="shared" si="18"/>
        <v>0</v>
      </c>
      <c r="Q52" s="23">
        <f t="shared" si="8"/>
        <v>0</v>
      </c>
      <c r="R52" s="23">
        <f t="shared" si="8"/>
        <v>0</v>
      </c>
      <c r="S52" s="23">
        <f t="shared" si="8"/>
        <v>0</v>
      </c>
    </row>
    <row r="53" spans="1:19" ht="15.75" hidden="1" outlineLevel="1">
      <c r="A53" s="22">
        <f t="shared" si="12"/>
        <v>9</v>
      </c>
      <c r="B53" s="1" t="s">
        <v>120</v>
      </c>
      <c r="C53" s="1" t="s">
        <v>83</v>
      </c>
      <c r="D53" s="23">
        <f t="shared" si="5"/>
        <v>148.83999999999997</v>
      </c>
      <c r="E53" s="5">
        <f t="shared" si="9"/>
        <v>28</v>
      </c>
      <c r="F53" s="23">
        <f t="shared" si="10"/>
        <v>148.83999999999997</v>
      </c>
      <c r="G53" s="23">
        <f t="shared" si="10"/>
        <v>0</v>
      </c>
      <c r="H53" s="23">
        <f t="shared" si="10"/>
        <v>0</v>
      </c>
      <c r="I53" s="23">
        <f t="shared" si="10"/>
        <v>0</v>
      </c>
      <c r="J53" s="23">
        <f t="shared" si="10"/>
        <v>0</v>
      </c>
      <c r="K53" s="23">
        <f t="shared" si="10"/>
        <v>0</v>
      </c>
      <c r="L53" s="24">
        <f t="shared" ref="L53:P53" si="19">POWER(L11,2)</f>
        <v>0</v>
      </c>
      <c r="M53" s="24">
        <f t="shared" si="19"/>
        <v>0</v>
      </c>
      <c r="N53" s="24">
        <f t="shared" si="19"/>
        <v>0</v>
      </c>
      <c r="O53" s="24">
        <f t="shared" si="19"/>
        <v>0</v>
      </c>
      <c r="P53" s="24">
        <f t="shared" si="19"/>
        <v>0</v>
      </c>
      <c r="Q53" s="23">
        <f t="shared" si="8"/>
        <v>0</v>
      </c>
      <c r="R53" s="23">
        <f t="shared" si="8"/>
        <v>0</v>
      </c>
      <c r="S53" s="23">
        <f t="shared" si="8"/>
        <v>0</v>
      </c>
    </row>
    <row r="54" spans="1:19" ht="15.75" hidden="1" outlineLevel="1">
      <c r="A54" s="22">
        <f t="shared" si="12"/>
        <v>10</v>
      </c>
      <c r="B54" s="1" t="s">
        <v>110</v>
      </c>
      <c r="C54" s="1" t="s">
        <v>111</v>
      </c>
      <c r="D54" s="23">
        <f t="shared" si="5"/>
        <v>338.98</v>
      </c>
      <c r="E54" s="5">
        <f t="shared" si="9"/>
        <v>22</v>
      </c>
      <c r="F54" s="23">
        <f t="shared" si="10"/>
        <v>151.29000000000002</v>
      </c>
      <c r="G54" s="23">
        <f t="shared" si="10"/>
        <v>0</v>
      </c>
      <c r="H54" s="23">
        <f t="shared" si="10"/>
        <v>0</v>
      </c>
      <c r="I54" s="23">
        <f t="shared" si="10"/>
        <v>0</v>
      </c>
      <c r="J54" s="23">
        <f t="shared" si="10"/>
        <v>0</v>
      </c>
      <c r="K54" s="23">
        <f t="shared" si="10"/>
        <v>0</v>
      </c>
      <c r="L54" s="24">
        <f t="shared" ref="L54:P54" si="20">POWER(L12,2)</f>
        <v>0</v>
      </c>
      <c r="M54" s="24">
        <f t="shared" si="20"/>
        <v>0</v>
      </c>
      <c r="N54" s="24">
        <f t="shared" si="20"/>
        <v>0</v>
      </c>
      <c r="O54" s="24">
        <f t="shared" si="20"/>
        <v>0</v>
      </c>
      <c r="P54" s="24">
        <f t="shared" si="20"/>
        <v>0</v>
      </c>
      <c r="Q54" s="23">
        <f>POWER(Q12/2,2)</f>
        <v>187.68999999999997</v>
      </c>
      <c r="R54" s="23">
        <f t="shared" ref="R54:S60" si="21">POWER(R12,2)</f>
        <v>0</v>
      </c>
      <c r="S54" s="23">
        <f t="shared" si="21"/>
        <v>0</v>
      </c>
    </row>
    <row r="55" spans="1:19" ht="15.75" hidden="1" outlineLevel="1">
      <c r="A55" s="22">
        <f t="shared" si="12"/>
        <v>11</v>
      </c>
      <c r="B55" s="1" t="s">
        <v>106</v>
      </c>
      <c r="C55" s="1" t="s">
        <v>107</v>
      </c>
      <c r="D55" s="23">
        <f t="shared" si="5"/>
        <v>0</v>
      </c>
      <c r="E55" s="5">
        <f t="shared" si="9"/>
        <v>40</v>
      </c>
      <c r="F55" s="23">
        <f t="shared" si="10"/>
        <v>0</v>
      </c>
      <c r="G55" s="23">
        <f t="shared" si="10"/>
        <v>0</v>
      </c>
      <c r="H55" s="23">
        <f t="shared" si="10"/>
        <v>0</v>
      </c>
      <c r="I55" s="23">
        <f t="shared" si="10"/>
        <v>0</v>
      </c>
      <c r="J55" s="23">
        <f t="shared" si="10"/>
        <v>0</v>
      </c>
      <c r="K55" s="23">
        <f t="shared" si="10"/>
        <v>0</v>
      </c>
      <c r="L55" s="24">
        <f t="shared" ref="L55:P55" si="22">POWER(L13,2)</f>
        <v>0</v>
      </c>
      <c r="M55" s="24">
        <f t="shared" si="22"/>
        <v>0</v>
      </c>
      <c r="N55" s="24">
        <f t="shared" si="22"/>
        <v>0</v>
      </c>
      <c r="O55" s="24">
        <f t="shared" si="22"/>
        <v>0</v>
      </c>
      <c r="P55" s="24">
        <f t="shared" si="22"/>
        <v>0</v>
      </c>
      <c r="Q55" s="23">
        <f>POWER(Q13,2)</f>
        <v>0</v>
      </c>
      <c r="R55" s="23">
        <f t="shared" si="21"/>
        <v>0</v>
      </c>
      <c r="S55" s="23">
        <f t="shared" si="21"/>
        <v>0</v>
      </c>
    </row>
    <row r="56" spans="1:19" ht="15.75" hidden="1" outlineLevel="1">
      <c r="A56" s="22">
        <f t="shared" si="12"/>
        <v>12</v>
      </c>
      <c r="B56" s="1" t="s">
        <v>122</v>
      </c>
      <c r="C56" s="1" t="s">
        <v>124</v>
      </c>
      <c r="D56" s="23">
        <f t="shared" si="5"/>
        <v>132.25</v>
      </c>
      <c r="E56" s="5">
        <f t="shared" si="9"/>
        <v>29</v>
      </c>
      <c r="F56" s="23">
        <f t="shared" ref="F56:K65" si="23">POWER(F14,2)</f>
        <v>132.25</v>
      </c>
      <c r="G56" s="23">
        <f t="shared" si="23"/>
        <v>0</v>
      </c>
      <c r="H56" s="23">
        <f t="shared" si="23"/>
        <v>0</v>
      </c>
      <c r="I56" s="23">
        <f t="shared" si="23"/>
        <v>0</v>
      </c>
      <c r="J56" s="23">
        <f t="shared" si="23"/>
        <v>0</v>
      </c>
      <c r="K56" s="23">
        <f t="shared" si="23"/>
        <v>0</v>
      </c>
      <c r="L56" s="24">
        <f t="shared" ref="L56:P56" si="24">POWER(L14,2)</f>
        <v>0</v>
      </c>
      <c r="M56" s="24">
        <f t="shared" si="24"/>
        <v>0</v>
      </c>
      <c r="N56" s="24">
        <f t="shared" si="24"/>
        <v>0</v>
      </c>
      <c r="O56" s="24">
        <f t="shared" si="24"/>
        <v>0</v>
      </c>
      <c r="P56" s="24">
        <f t="shared" si="24"/>
        <v>0</v>
      </c>
      <c r="Q56" s="23">
        <f>POWER(Q14,2)</f>
        <v>0</v>
      </c>
      <c r="R56" s="23">
        <f t="shared" si="21"/>
        <v>0</v>
      </c>
      <c r="S56" s="23">
        <f t="shared" si="21"/>
        <v>0</v>
      </c>
    </row>
    <row r="57" spans="1:19" ht="15.75" hidden="1" outlineLevel="1">
      <c r="A57" s="22">
        <f t="shared" si="12"/>
        <v>13</v>
      </c>
      <c r="B57" s="1" t="s">
        <v>76</v>
      </c>
      <c r="C57" s="1" t="s">
        <v>78</v>
      </c>
      <c r="D57" s="23">
        <f t="shared" si="5"/>
        <v>1610.1999999999998</v>
      </c>
      <c r="E57" s="5">
        <f t="shared" si="9"/>
        <v>4</v>
      </c>
      <c r="F57" s="23">
        <f t="shared" si="23"/>
        <v>127.69000000000001</v>
      </c>
      <c r="G57" s="23">
        <f t="shared" si="23"/>
        <v>132.25</v>
      </c>
      <c r="H57" s="23">
        <f t="shared" si="23"/>
        <v>141.61000000000001</v>
      </c>
      <c r="I57" s="23">
        <f t="shared" si="23"/>
        <v>182.25</v>
      </c>
      <c r="J57" s="23">
        <f t="shared" si="23"/>
        <v>151.29000000000002</v>
      </c>
      <c r="K57" s="23">
        <f t="shared" si="23"/>
        <v>141.61000000000001</v>
      </c>
      <c r="L57" s="24">
        <f t="shared" ref="L57:P57" si="25">POWER(L15,2)</f>
        <v>121</v>
      </c>
      <c r="M57" s="24">
        <f t="shared" si="25"/>
        <v>470.89</v>
      </c>
      <c r="N57" s="24">
        <f t="shared" si="25"/>
        <v>141.61000000000001</v>
      </c>
      <c r="O57" s="24">
        <f t="shared" si="25"/>
        <v>0</v>
      </c>
      <c r="P57" s="24">
        <f t="shared" si="25"/>
        <v>0</v>
      </c>
      <c r="Q57" s="23">
        <f>POWER(Q15,2)</f>
        <v>0</v>
      </c>
      <c r="R57" s="23">
        <f t="shared" si="21"/>
        <v>0</v>
      </c>
      <c r="S57" s="23">
        <f t="shared" si="21"/>
        <v>0</v>
      </c>
    </row>
    <row r="58" spans="1:19" ht="15.75" hidden="1" outlineLevel="1">
      <c r="A58" s="22">
        <f t="shared" si="12"/>
        <v>14</v>
      </c>
      <c r="B58" s="1" t="s">
        <v>125</v>
      </c>
      <c r="C58" s="1" t="s">
        <v>10</v>
      </c>
      <c r="D58" s="23">
        <f t="shared" si="5"/>
        <v>421.78</v>
      </c>
      <c r="E58" s="5">
        <f t="shared" si="9"/>
        <v>20</v>
      </c>
      <c r="F58" s="23">
        <f t="shared" si="23"/>
        <v>187.68999999999997</v>
      </c>
      <c r="G58" s="23">
        <f t="shared" si="23"/>
        <v>234.09000000000003</v>
      </c>
      <c r="H58" s="23">
        <f t="shared" si="23"/>
        <v>0</v>
      </c>
      <c r="I58" s="23">
        <f t="shared" si="23"/>
        <v>0</v>
      </c>
      <c r="J58" s="23">
        <f t="shared" si="23"/>
        <v>0</v>
      </c>
      <c r="K58" s="23">
        <f t="shared" si="23"/>
        <v>0</v>
      </c>
      <c r="L58" s="24">
        <f t="shared" ref="L58:P58" si="26">POWER(L16,2)</f>
        <v>0</v>
      </c>
      <c r="M58" s="24">
        <f t="shared" si="26"/>
        <v>0</v>
      </c>
      <c r="N58" s="24">
        <f t="shared" si="26"/>
        <v>0</v>
      </c>
      <c r="O58" s="24">
        <f t="shared" si="26"/>
        <v>0</v>
      </c>
      <c r="P58" s="24">
        <f t="shared" si="26"/>
        <v>0</v>
      </c>
      <c r="Q58" s="23">
        <f>POWER(Q16,2)</f>
        <v>0</v>
      </c>
      <c r="R58" s="23">
        <f t="shared" si="21"/>
        <v>0</v>
      </c>
      <c r="S58" s="23">
        <f t="shared" si="21"/>
        <v>0</v>
      </c>
    </row>
    <row r="59" spans="1:19" ht="15.75" hidden="1" outlineLevel="1">
      <c r="A59" s="22">
        <f t="shared" si="12"/>
        <v>15</v>
      </c>
      <c r="B59" s="1" t="s">
        <v>127</v>
      </c>
      <c r="C59" s="1" t="s">
        <v>60</v>
      </c>
      <c r="D59" s="23">
        <f t="shared" si="5"/>
        <v>256</v>
      </c>
      <c r="E59" s="5">
        <f t="shared" si="9"/>
        <v>25</v>
      </c>
      <c r="F59" s="23">
        <f t="shared" si="23"/>
        <v>256</v>
      </c>
      <c r="G59" s="23">
        <f t="shared" si="23"/>
        <v>0</v>
      </c>
      <c r="H59" s="23">
        <f t="shared" si="23"/>
        <v>0</v>
      </c>
      <c r="I59" s="23">
        <f t="shared" si="23"/>
        <v>0</v>
      </c>
      <c r="J59" s="23">
        <f t="shared" si="23"/>
        <v>0</v>
      </c>
      <c r="K59" s="23">
        <f t="shared" si="23"/>
        <v>0</v>
      </c>
      <c r="L59" s="24">
        <f t="shared" ref="L59:P59" si="27">POWER(L17,2)</f>
        <v>0</v>
      </c>
      <c r="M59" s="24">
        <f t="shared" si="27"/>
        <v>0</v>
      </c>
      <c r="N59" s="24">
        <f t="shared" si="27"/>
        <v>0</v>
      </c>
      <c r="O59" s="24">
        <f t="shared" si="27"/>
        <v>0</v>
      </c>
      <c r="P59" s="24">
        <f t="shared" si="27"/>
        <v>0</v>
      </c>
      <c r="Q59" s="23">
        <f>POWER(Q17,2)</f>
        <v>0</v>
      </c>
      <c r="R59" s="23">
        <f t="shared" si="21"/>
        <v>0</v>
      </c>
      <c r="S59" s="23">
        <f t="shared" si="21"/>
        <v>0</v>
      </c>
    </row>
    <row r="60" spans="1:19" ht="15.75" hidden="1" outlineLevel="1">
      <c r="A60" s="22">
        <f t="shared" si="12"/>
        <v>16</v>
      </c>
      <c r="B60" s="1" t="s">
        <v>43</v>
      </c>
      <c r="C60" s="1" t="s">
        <v>44</v>
      </c>
      <c r="D60" s="23">
        <f t="shared" si="5"/>
        <v>1957.6325000000002</v>
      </c>
      <c r="E60" s="5">
        <f t="shared" si="9"/>
        <v>3</v>
      </c>
      <c r="F60" s="23">
        <f t="shared" si="23"/>
        <v>449.44</v>
      </c>
      <c r="G60" s="23">
        <f t="shared" si="23"/>
        <v>156.25</v>
      </c>
      <c r="H60" s="23">
        <f t="shared" si="23"/>
        <v>169</v>
      </c>
      <c r="I60" s="23">
        <f t="shared" si="23"/>
        <v>148.83999999999997</v>
      </c>
      <c r="J60" s="23">
        <f t="shared" si="23"/>
        <v>146.41</v>
      </c>
      <c r="K60" s="23">
        <f t="shared" si="23"/>
        <v>62.410000000000004</v>
      </c>
      <c r="L60" s="24">
        <f t="shared" ref="L60:P60" si="28">POWER(L18,2)</f>
        <v>353.44000000000005</v>
      </c>
      <c r="M60" s="24">
        <f t="shared" si="28"/>
        <v>163.84000000000003</v>
      </c>
      <c r="N60" s="24">
        <f t="shared" si="28"/>
        <v>0</v>
      </c>
      <c r="O60" s="24">
        <f t="shared" si="28"/>
        <v>0</v>
      </c>
      <c r="P60" s="24">
        <f t="shared" si="28"/>
        <v>0</v>
      </c>
      <c r="Q60" s="23">
        <f>POWER(Q18/2,2)</f>
        <v>308.0025</v>
      </c>
      <c r="R60" s="23">
        <f t="shared" si="21"/>
        <v>0</v>
      </c>
      <c r="S60" s="23">
        <f t="shared" si="21"/>
        <v>0</v>
      </c>
    </row>
    <row r="61" spans="1:19" ht="15.75" hidden="1" outlineLevel="1">
      <c r="A61" s="22">
        <f t="shared" si="12"/>
        <v>17</v>
      </c>
      <c r="B61" s="1" t="s">
        <v>128</v>
      </c>
      <c r="C61" s="1" t="s">
        <v>130</v>
      </c>
      <c r="D61" s="23">
        <f t="shared" si="5"/>
        <v>881.20999999999992</v>
      </c>
      <c r="E61" s="5">
        <f t="shared" si="9"/>
        <v>10</v>
      </c>
      <c r="F61" s="23">
        <f t="shared" si="23"/>
        <v>132.25</v>
      </c>
      <c r="G61" s="23">
        <f t="shared" si="23"/>
        <v>158.76</v>
      </c>
      <c r="H61" s="23">
        <f t="shared" si="23"/>
        <v>146.41</v>
      </c>
      <c r="I61" s="23">
        <f t="shared" si="23"/>
        <v>79.210000000000008</v>
      </c>
      <c r="J61" s="23">
        <f t="shared" si="23"/>
        <v>0</v>
      </c>
      <c r="K61" s="23">
        <f t="shared" si="23"/>
        <v>0</v>
      </c>
      <c r="L61" s="24">
        <f t="shared" ref="L61:P61" si="29">POWER(L19,2)</f>
        <v>0</v>
      </c>
      <c r="M61" s="24">
        <f t="shared" si="29"/>
        <v>0</v>
      </c>
      <c r="N61" s="24">
        <f t="shared" si="29"/>
        <v>0</v>
      </c>
      <c r="O61" s="24">
        <f t="shared" si="29"/>
        <v>0</v>
      </c>
      <c r="P61" s="24">
        <f t="shared" si="29"/>
        <v>0</v>
      </c>
      <c r="Q61" s="23">
        <f>POWER(Q19/2,2)</f>
        <v>187.68999999999997</v>
      </c>
      <c r="R61" s="23">
        <f>POWER(R19/2,2)</f>
        <v>176.89000000000001</v>
      </c>
      <c r="S61" s="23">
        <f t="shared" ref="S61:S83" si="30">POWER(S19,2)</f>
        <v>0</v>
      </c>
    </row>
    <row r="62" spans="1:19" ht="15.75" hidden="1" outlineLevel="1">
      <c r="A62" s="22">
        <f t="shared" si="12"/>
        <v>18</v>
      </c>
      <c r="B62" s="1" t="s">
        <v>15</v>
      </c>
      <c r="C62" s="1" t="s">
        <v>14</v>
      </c>
      <c r="D62" s="23">
        <f t="shared" si="5"/>
        <v>469.04999999999995</v>
      </c>
      <c r="E62" s="5">
        <f t="shared" si="9"/>
        <v>19</v>
      </c>
      <c r="F62" s="23">
        <f t="shared" si="23"/>
        <v>121</v>
      </c>
      <c r="G62" s="23">
        <f t="shared" si="23"/>
        <v>146.41</v>
      </c>
      <c r="H62" s="23">
        <f t="shared" si="23"/>
        <v>0</v>
      </c>
      <c r="I62" s="23">
        <f t="shared" si="23"/>
        <v>0</v>
      </c>
      <c r="J62" s="23">
        <f t="shared" si="23"/>
        <v>0</v>
      </c>
      <c r="K62" s="23">
        <f t="shared" si="23"/>
        <v>0</v>
      </c>
      <c r="L62" s="24">
        <f t="shared" ref="L62:P62" si="31">POWER(L20,2)</f>
        <v>0</v>
      </c>
      <c r="M62" s="24">
        <f t="shared" si="31"/>
        <v>0</v>
      </c>
      <c r="N62" s="24">
        <f t="shared" si="31"/>
        <v>0</v>
      </c>
      <c r="O62" s="24">
        <f t="shared" si="31"/>
        <v>0</v>
      </c>
      <c r="P62" s="24">
        <f t="shared" si="31"/>
        <v>0</v>
      </c>
      <c r="Q62" s="23">
        <f>POWER(Q20/2,2)</f>
        <v>201.64</v>
      </c>
      <c r="R62" s="23">
        <f t="shared" ref="R62:R83" si="32">POWER(R20,2)</f>
        <v>0</v>
      </c>
      <c r="S62" s="23">
        <f t="shared" si="30"/>
        <v>0</v>
      </c>
    </row>
    <row r="63" spans="1:19" ht="15.75" hidden="1" outlineLevel="1">
      <c r="A63" s="22">
        <f t="shared" si="12"/>
        <v>19</v>
      </c>
      <c r="B63" s="1" t="s">
        <v>84</v>
      </c>
      <c r="C63" s="1" t="s">
        <v>85</v>
      </c>
      <c r="D63" s="23">
        <f t="shared" si="5"/>
        <v>0</v>
      </c>
      <c r="E63" s="5">
        <f t="shared" si="9"/>
        <v>40</v>
      </c>
      <c r="F63" s="23">
        <f t="shared" si="23"/>
        <v>0</v>
      </c>
      <c r="G63" s="23">
        <f t="shared" si="23"/>
        <v>0</v>
      </c>
      <c r="H63" s="23">
        <f t="shared" si="23"/>
        <v>0</v>
      </c>
      <c r="I63" s="23">
        <f t="shared" si="23"/>
        <v>0</v>
      </c>
      <c r="J63" s="23">
        <f t="shared" si="23"/>
        <v>0</v>
      </c>
      <c r="K63" s="23">
        <f t="shared" si="23"/>
        <v>0</v>
      </c>
      <c r="L63" s="24">
        <f t="shared" ref="L63:P63" si="33">POWER(L21,2)</f>
        <v>0</v>
      </c>
      <c r="M63" s="24">
        <f t="shared" si="33"/>
        <v>0</v>
      </c>
      <c r="N63" s="24">
        <f t="shared" si="33"/>
        <v>0</v>
      </c>
      <c r="O63" s="24">
        <f t="shared" si="33"/>
        <v>0</v>
      </c>
      <c r="P63" s="24">
        <f t="shared" si="33"/>
        <v>0</v>
      </c>
      <c r="Q63" s="23">
        <f t="shared" ref="Q63:Q80" si="34">POWER(Q21,2)</f>
        <v>0</v>
      </c>
      <c r="R63" s="23">
        <f t="shared" si="32"/>
        <v>0</v>
      </c>
      <c r="S63" s="23">
        <f t="shared" si="30"/>
        <v>0</v>
      </c>
    </row>
    <row r="64" spans="1:19" ht="15.75" hidden="1" outlineLevel="1">
      <c r="A64" s="22">
        <f t="shared" si="12"/>
        <v>20</v>
      </c>
      <c r="B64" s="1" t="s">
        <v>131</v>
      </c>
      <c r="C64" s="1" t="s">
        <v>99</v>
      </c>
      <c r="D64" s="23">
        <f t="shared" si="5"/>
        <v>295.49</v>
      </c>
      <c r="E64" s="5">
        <f t="shared" si="9"/>
        <v>24</v>
      </c>
      <c r="F64" s="23">
        <f t="shared" si="23"/>
        <v>156.25</v>
      </c>
      <c r="G64" s="23">
        <f t="shared" si="23"/>
        <v>139.24</v>
      </c>
      <c r="H64" s="23">
        <f t="shared" si="23"/>
        <v>0</v>
      </c>
      <c r="I64" s="23">
        <f t="shared" si="23"/>
        <v>0</v>
      </c>
      <c r="J64" s="23">
        <f t="shared" si="23"/>
        <v>0</v>
      </c>
      <c r="K64" s="23">
        <f t="shared" si="23"/>
        <v>0</v>
      </c>
      <c r="L64" s="24">
        <f t="shared" ref="L64:P64" si="35">POWER(L22,2)</f>
        <v>0</v>
      </c>
      <c r="M64" s="24">
        <f t="shared" si="35"/>
        <v>0</v>
      </c>
      <c r="N64" s="24">
        <f t="shared" si="35"/>
        <v>0</v>
      </c>
      <c r="O64" s="24">
        <f t="shared" si="35"/>
        <v>0</v>
      </c>
      <c r="P64" s="24">
        <f t="shared" si="35"/>
        <v>0</v>
      </c>
      <c r="Q64" s="23">
        <f t="shared" si="34"/>
        <v>0</v>
      </c>
      <c r="R64" s="23">
        <f t="shared" si="32"/>
        <v>0</v>
      </c>
      <c r="S64" s="23">
        <f t="shared" si="30"/>
        <v>0</v>
      </c>
    </row>
    <row r="65" spans="1:19" ht="15.75" hidden="1" outlineLevel="1">
      <c r="A65" s="22">
        <f t="shared" si="12"/>
        <v>21</v>
      </c>
      <c r="B65" s="1" t="s">
        <v>132</v>
      </c>
      <c r="C65" s="1" t="s">
        <v>18</v>
      </c>
      <c r="D65" s="23">
        <f t="shared" si="5"/>
        <v>656.82</v>
      </c>
      <c r="E65" s="5">
        <f t="shared" si="9"/>
        <v>13</v>
      </c>
      <c r="F65" s="23">
        <f t="shared" si="23"/>
        <v>123.21</v>
      </c>
      <c r="G65" s="23">
        <f t="shared" si="23"/>
        <v>533.61</v>
      </c>
      <c r="H65" s="23">
        <f t="shared" si="23"/>
        <v>0</v>
      </c>
      <c r="I65" s="23">
        <f t="shared" si="23"/>
        <v>0</v>
      </c>
      <c r="J65" s="23">
        <f t="shared" si="23"/>
        <v>0</v>
      </c>
      <c r="K65" s="23">
        <f t="shared" si="23"/>
        <v>0</v>
      </c>
      <c r="L65" s="24">
        <f t="shared" ref="L65:P65" si="36">POWER(L23,2)</f>
        <v>0</v>
      </c>
      <c r="M65" s="24">
        <f t="shared" si="36"/>
        <v>0</v>
      </c>
      <c r="N65" s="24">
        <f t="shared" si="36"/>
        <v>0</v>
      </c>
      <c r="O65" s="24">
        <f t="shared" si="36"/>
        <v>0</v>
      </c>
      <c r="P65" s="24">
        <f t="shared" si="36"/>
        <v>0</v>
      </c>
      <c r="Q65" s="23">
        <f t="shared" si="34"/>
        <v>0</v>
      </c>
      <c r="R65" s="23">
        <f t="shared" si="32"/>
        <v>0</v>
      </c>
      <c r="S65" s="23">
        <f t="shared" si="30"/>
        <v>0</v>
      </c>
    </row>
    <row r="66" spans="1:19" ht="15.75" hidden="1" outlineLevel="1">
      <c r="A66" s="22">
        <f t="shared" si="12"/>
        <v>22</v>
      </c>
      <c r="B66" s="1" t="s">
        <v>133</v>
      </c>
      <c r="C66" s="1" t="s">
        <v>41</v>
      </c>
      <c r="D66" s="23">
        <f t="shared" si="5"/>
        <v>53.29</v>
      </c>
      <c r="E66" s="5">
        <f t="shared" si="9"/>
        <v>31</v>
      </c>
      <c r="F66" s="23">
        <f t="shared" ref="F66:K75" si="37">POWER(F24,2)</f>
        <v>53.29</v>
      </c>
      <c r="G66" s="23">
        <f t="shared" si="37"/>
        <v>0</v>
      </c>
      <c r="H66" s="23">
        <f t="shared" si="37"/>
        <v>0</v>
      </c>
      <c r="I66" s="23">
        <f t="shared" si="37"/>
        <v>0</v>
      </c>
      <c r="J66" s="23">
        <f t="shared" si="37"/>
        <v>0</v>
      </c>
      <c r="K66" s="23">
        <f t="shared" si="37"/>
        <v>0</v>
      </c>
      <c r="L66" s="24">
        <f t="shared" ref="L66:P66" si="38">POWER(L24,2)</f>
        <v>0</v>
      </c>
      <c r="M66" s="24">
        <f t="shared" si="38"/>
        <v>0</v>
      </c>
      <c r="N66" s="24">
        <f t="shared" si="38"/>
        <v>0</v>
      </c>
      <c r="O66" s="24">
        <f t="shared" si="38"/>
        <v>0</v>
      </c>
      <c r="P66" s="24">
        <f t="shared" si="38"/>
        <v>0</v>
      </c>
      <c r="Q66" s="23">
        <f t="shared" si="34"/>
        <v>0</v>
      </c>
      <c r="R66" s="23">
        <f t="shared" si="32"/>
        <v>0</v>
      </c>
      <c r="S66" s="23">
        <f t="shared" si="30"/>
        <v>0</v>
      </c>
    </row>
    <row r="67" spans="1:19" ht="15.75" hidden="1" outlineLevel="1">
      <c r="A67" s="22">
        <f t="shared" si="12"/>
        <v>23</v>
      </c>
      <c r="B67" s="1" t="s">
        <v>134</v>
      </c>
      <c r="C67" s="1" t="s">
        <v>152</v>
      </c>
      <c r="D67" s="23">
        <f t="shared" si="5"/>
        <v>0</v>
      </c>
      <c r="E67" s="5">
        <f t="shared" si="9"/>
        <v>40</v>
      </c>
      <c r="F67" s="23">
        <f t="shared" si="37"/>
        <v>0</v>
      </c>
      <c r="G67" s="23">
        <f t="shared" si="37"/>
        <v>0</v>
      </c>
      <c r="H67" s="23">
        <f t="shared" si="37"/>
        <v>0</v>
      </c>
      <c r="I67" s="23">
        <f t="shared" si="37"/>
        <v>0</v>
      </c>
      <c r="J67" s="23">
        <f t="shared" si="37"/>
        <v>0</v>
      </c>
      <c r="K67" s="23">
        <f t="shared" si="37"/>
        <v>0</v>
      </c>
      <c r="L67" s="24">
        <f t="shared" ref="L67:P67" si="39">POWER(L25,2)</f>
        <v>0</v>
      </c>
      <c r="M67" s="24">
        <f t="shared" si="39"/>
        <v>0</v>
      </c>
      <c r="N67" s="24">
        <f t="shared" si="39"/>
        <v>0</v>
      </c>
      <c r="O67" s="24">
        <f t="shared" si="39"/>
        <v>0</v>
      </c>
      <c r="P67" s="24">
        <f t="shared" si="39"/>
        <v>0</v>
      </c>
      <c r="Q67" s="23">
        <f t="shared" si="34"/>
        <v>0</v>
      </c>
      <c r="R67" s="23">
        <f t="shared" si="32"/>
        <v>0</v>
      </c>
      <c r="S67" s="23">
        <f t="shared" si="30"/>
        <v>0</v>
      </c>
    </row>
    <row r="68" spans="1:19" ht="15.75" hidden="1" outlineLevel="1">
      <c r="A68" s="22">
        <f t="shared" si="12"/>
        <v>24</v>
      </c>
      <c r="B68" s="1" t="s">
        <v>87</v>
      </c>
      <c r="C68" s="1" t="s">
        <v>88</v>
      </c>
      <c r="D68" s="23">
        <f t="shared" si="5"/>
        <v>1104.5899999999999</v>
      </c>
      <c r="E68" s="5">
        <f t="shared" si="9"/>
        <v>7</v>
      </c>
      <c r="F68" s="23">
        <f t="shared" si="37"/>
        <v>132.25</v>
      </c>
      <c r="G68" s="23">
        <f t="shared" si="37"/>
        <v>129.96</v>
      </c>
      <c r="H68" s="23">
        <f t="shared" si="37"/>
        <v>153.76000000000002</v>
      </c>
      <c r="I68" s="23">
        <f t="shared" si="37"/>
        <v>161.29</v>
      </c>
      <c r="J68" s="23">
        <f t="shared" si="37"/>
        <v>388.09</v>
      </c>
      <c r="K68" s="23">
        <f t="shared" si="37"/>
        <v>139.24</v>
      </c>
      <c r="L68" s="24">
        <f t="shared" ref="L68:P68" si="40">POWER(L26,2)</f>
        <v>0</v>
      </c>
      <c r="M68" s="24">
        <f t="shared" si="40"/>
        <v>0</v>
      </c>
      <c r="N68" s="24">
        <f t="shared" si="40"/>
        <v>0</v>
      </c>
      <c r="O68" s="24">
        <f t="shared" si="40"/>
        <v>0</v>
      </c>
      <c r="P68" s="24">
        <f t="shared" si="40"/>
        <v>0</v>
      </c>
      <c r="Q68" s="23">
        <f t="shared" si="34"/>
        <v>0</v>
      </c>
      <c r="R68" s="23">
        <f t="shared" si="32"/>
        <v>0</v>
      </c>
      <c r="S68" s="23">
        <f t="shared" si="30"/>
        <v>0</v>
      </c>
    </row>
    <row r="69" spans="1:19" ht="15.75" hidden="1" outlineLevel="1">
      <c r="A69" s="22">
        <f t="shared" si="12"/>
        <v>25</v>
      </c>
      <c r="B69" s="1" t="s">
        <v>72</v>
      </c>
      <c r="C69" s="1" t="s">
        <v>73</v>
      </c>
      <c r="D69" s="23">
        <f t="shared" si="5"/>
        <v>0</v>
      </c>
      <c r="E69" s="5">
        <f t="shared" si="9"/>
        <v>40</v>
      </c>
      <c r="F69" s="23">
        <f t="shared" si="37"/>
        <v>0</v>
      </c>
      <c r="G69" s="23">
        <f t="shared" si="37"/>
        <v>0</v>
      </c>
      <c r="H69" s="23">
        <f t="shared" si="37"/>
        <v>0</v>
      </c>
      <c r="I69" s="23">
        <f t="shared" si="37"/>
        <v>0</v>
      </c>
      <c r="J69" s="23">
        <f t="shared" si="37"/>
        <v>0</v>
      </c>
      <c r="K69" s="23">
        <f t="shared" si="37"/>
        <v>0</v>
      </c>
      <c r="L69" s="24">
        <f t="shared" ref="L69:P69" si="41">POWER(L27,2)</f>
        <v>0</v>
      </c>
      <c r="M69" s="24">
        <f t="shared" si="41"/>
        <v>0</v>
      </c>
      <c r="N69" s="24">
        <f t="shared" si="41"/>
        <v>0</v>
      </c>
      <c r="O69" s="24">
        <f t="shared" si="41"/>
        <v>0</v>
      </c>
      <c r="P69" s="24">
        <f t="shared" si="41"/>
        <v>0</v>
      </c>
      <c r="Q69" s="23">
        <f t="shared" si="34"/>
        <v>0</v>
      </c>
      <c r="R69" s="23">
        <f t="shared" si="32"/>
        <v>0</v>
      </c>
      <c r="S69" s="23">
        <f t="shared" si="30"/>
        <v>0</v>
      </c>
    </row>
    <row r="70" spans="1:19" ht="15.75" hidden="1" outlineLevel="1">
      <c r="A70" s="22">
        <f t="shared" si="12"/>
        <v>26</v>
      </c>
      <c r="B70" s="1" t="s">
        <v>69</v>
      </c>
      <c r="C70" s="1" t="s">
        <v>70</v>
      </c>
      <c r="D70" s="23">
        <f t="shared" si="5"/>
        <v>0</v>
      </c>
      <c r="E70" s="5">
        <f t="shared" si="9"/>
        <v>40</v>
      </c>
      <c r="F70" s="23">
        <f t="shared" si="37"/>
        <v>0</v>
      </c>
      <c r="G70" s="23">
        <f t="shared" si="37"/>
        <v>0</v>
      </c>
      <c r="H70" s="23">
        <f t="shared" si="37"/>
        <v>0</v>
      </c>
      <c r="I70" s="23">
        <f t="shared" si="37"/>
        <v>0</v>
      </c>
      <c r="J70" s="23">
        <f t="shared" si="37"/>
        <v>0</v>
      </c>
      <c r="K70" s="23">
        <f t="shared" si="37"/>
        <v>0</v>
      </c>
      <c r="L70" s="24">
        <f t="shared" ref="L70:P70" si="42">POWER(L28,2)</f>
        <v>0</v>
      </c>
      <c r="M70" s="24">
        <f t="shared" si="42"/>
        <v>0</v>
      </c>
      <c r="N70" s="24">
        <f t="shared" si="42"/>
        <v>0</v>
      </c>
      <c r="O70" s="24">
        <f t="shared" si="42"/>
        <v>0</v>
      </c>
      <c r="P70" s="24">
        <f t="shared" si="42"/>
        <v>0</v>
      </c>
      <c r="Q70" s="23">
        <f t="shared" si="34"/>
        <v>0</v>
      </c>
      <c r="R70" s="23">
        <f t="shared" si="32"/>
        <v>0</v>
      </c>
      <c r="S70" s="23">
        <f t="shared" si="30"/>
        <v>0</v>
      </c>
    </row>
    <row r="71" spans="1:19" ht="15.75" hidden="1" outlineLevel="1">
      <c r="A71" s="22">
        <f t="shared" si="12"/>
        <v>27</v>
      </c>
      <c r="B71" s="1" t="s">
        <v>79</v>
      </c>
      <c r="C71" s="1" t="s">
        <v>81</v>
      </c>
      <c r="D71" s="23">
        <f t="shared" si="5"/>
        <v>0</v>
      </c>
      <c r="E71" s="5">
        <f t="shared" si="9"/>
        <v>40</v>
      </c>
      <c r="F71" s="23">
        <f t="shared" si="37"/>
        <v>0</v>
      </c>
      <c r="G71" s="23">
        <f t="shared" si="37"/>
        <v>0</v>
      </c>
      <c r="H71" s="23">
        <f t="shared" si="37"/>
        <v>0</v>
      </c>
      <c r="I71" s="23">
        <f t="shared" si="37"/>
        <v>0</v>
      </c>
      <c r="J71" s="23">
        <f t="shared" si="37"/>
        <v>0</v>
      </c>
      <c r="K71" s="23">
        <f t="shared" si="37"/>
        <v>0</v>
      </c>
      <c r="L71" s="24">
        <f t="shared" ref="L71:P71" si="43">POWER(L29,2)</f>
        <v>0</v>
      </c>
      <c r="M71" s="24">
        <f t="shared" si="43"/>
        <v>0</v>
      </c>
      <c r="N71" s="24">
        <f t="shared" si="43"/>
        <v>0</v>
      </c>
      <c r="O71" s="24">
        <f t="shared" si="43"/>
        <v>0</v>
      </c>
      <c r="P71" s="24">
        <f t="shared" si="43"/>
        <v>0</v>
      </c>
      <c r="Q71" s="23">
        <f t="shared" si="34"/>
        <v>0</v>
      </c>
      <c r="R71" s="23">
        <f t="shared" si="32"/>
        <v>0</v>
      </c>
      <c r="S71" s="23">
        <f t="shared" si="30"/>
        <v>0</v>
      </c>
    </row>
    <row r="72" spans="1:19" ht="15.75" hidden="1" outlineLevel="1">
      <c r="A72" s="22">
        <f t="shared" si="12"/>
        <v>28</v>
      </c>
      <c r="B72" s="1" t="s">
        <v>75</v>
      </c>
      <c r="C72" s="1" t="s">
        <v>40</v>
      </c>
      <c r="D72" s="23">
        <f t="shared" si="5"/>
        <v>2381.8599999999997</v>
      </c>
      <c r="E72" s="5">
        <f t="shared" si="9"/>
        <v>2</v>
      </c>
      <c r="F72" s="23">
        <f t="shared" si="37"/>
        <v>141.61000000000001</v>
      </c>
      <c r="G72" s="23">
        <f t="shared" si="37"/>
        <v>864.3599999999999</v>
      </c>
      <c r="H72" s="23">
        <f t="shared" si="37"/>
        <v>161.29</v>
      </c>
      <c r="I72" s="23">
        <f t="shared" si="37"/>
        <v>408.03999999999996</v>
      </c>
      <c r="J72" s="23">
        <f t="shared" si="37"/>
        <v>806.56</v>
      </c>
      <c r="K72" s="23">
        <f t="shared" si="37"/>
        <v>0</v>
      </c>
      <c r="L72" s="24">
        <f t="shared" ref="L72:P72" si="44">POWER(L30,2)</f>
        <v>0</v>
      </c>
      <c r="M72" s="24">
        <f t="shared" si="44"/>
        <v>0</v>
      </c>
      <c r="N72" s="24">
        <f t="shared" si="44"/>
        <v>0</v>
      </c>
      <c r="O72" s="24">
        <f t="shared" si="44"/>
        <v>0</v>
      </c>
      <c r="P72" s="24">
        <f t="shared" si="44"/>
        <v>0</v>
      </c>
      <c r="Q72" s="23">
        <f t="shared" si="34"/>
        <v>0</v>
      </c>
      <c r="R72" s="23">
        <f t="shared" si="32"/>
        <v>0</v>
      </c>
      <c r="S72" s="23">
        <f t="shared" si="30"/>
        <v>0</v>
      </c>
    </row>
    <row r="73" spans="1:19" ht="15.75" hidden="1" outlineLevel="1">
      <c r="A73" s="22">
        <f t="shared" si="12"/>
        <v>29</v>
      </c>
      <c r="B73" s="1" t="s">
        <v>101</v>
      </c>
      <c r="C73" s="1" t="s">
        <v>103</v>
      </c>
      <c r="D73" s="23">
        <f t="shared" si="5"/>
        <v>0</v>
      </c>
      <c r="E73" s="5">
        <f t="shared" si="9"/>
        <v>40</v>
      </c>
      <c r="F73" s="23">
        <f t="shared" si="37"/>
        <v>0</v>
      </c>
      <c r="G73" s="23">
        <f t="shared" si="37"/>
        <v>0</v>
      </c>
      <c r="H73" s="23">
        <f t="shared" si="37"/>
        <v>0</v>
      </c>
      <c r="I73" s="23">
        <f t="shared" si="37"/>
        <v>0</v>
      </c>
      <c r="J73" s="23">
        <f t="shared" si="37"/>
        <v>0</v>
      </c>
      <c r="K73" s="23">
        <f t="shared" si="37"/>
        <v>0</v>
      </c>
      <c r="L73" s="24">
        <f t="shared" ref="L73:P73" si="45">POWER(L31,2)</f>
        <v>0</v>
      </c>
      <c r="M73" s="24">
        <f t="shared" si="45"/>
        <v>0</v>
      </c>
      <c r="N73" s="24">
        <f t="shared" si="45"/>
        <v>0</v>
      </c>
      <c r="O73" s="24">
        <f t="shared" si="45"/>
        <v>0</v>
      </c>
      <c r="P73" s="24">
        <f t="shared" si="45"/>
        <v>0</v>
      </c>
      <c r="Q73" s="23">
        <f t="shared" si="34"/>
        <v>0</v>
      </c>
      <c r="R73" s="23">
        <f t="shared" si="32"/>
        <v>0</v>
      </c>
      <c r="S73" s="23">
        <f t="shared" si="30"/>
        <v>0</v>
      </c>
    </row>
    <row r="74" spans="1:19" ht="15.75" hidden="1" outlineLevel="1">
      <c r="A74" s="22">
        <f t="shared" si="12"/>
        <v>30</v>
      </c>
      <c r="B74" s="1" t="s">
        <v>96</v>
      </c>
      <c r="C74" s="1" t="s">
        <v>97</v>
      </c>
      <c r="D74" s="23">
        <f t="shared" si="5"/>
        <v>622.56000000000006</v>
      </c>
      <c r="E74" s="5">
        <f t="shared" si="9"/>
        <v>14</v>
      </c>
      <c r="F74" s="23">
        <f t="shared" si="37"/>
        <v>353.44000000000005</v>
      </c>
      <c r="G74" s="23">
        <f t="shared" si="37"/>
        <v>134.56</v>
      </c>
      <c r="H74" s="23">
        <f t="shared" si="37"/>
        <v>134.56</v>
      </c>
      <c r="I74" s="23">
        <f t="shared" si="37"/>
        <v>0</v>
      </c>
      <c r="J74" s="23">
        <f t="shared" si="37"/>
        <v>0</v>
      </c>
      <c r="K74" s="23">
        <f t="shared" si="37"/>
        <v>0</v>
      </c>
      <c r="L74" s="24">
        <f t="shared" ref="L74:P74" si="46">POWER(L32,2)</f>
        <v>0</v>
      </c>
      <c r="M74" s="24">
        <f t="shared" si="46"/>
        <v>0</v>
      </c>
      <c r="N74" s="24">
        <f t="shared" si="46"/>
        <v>0</v>
      </c>
      <c r="O74" s="24">
        <f t="shared" si="46"/>
        <v>0</v>
      </c>
      <c r="P74" s="24">
        <f t="shared" si="46"/>
        <v>0</v>
      </c>
      <c r="Q74" s="23">
        <f t="shared" si="34"/>
        <v>0</v>
      </c>
      <c r="R74" s="23">
        <f t="shared" si="32"/>
        <v>0</v>
      </c>
      <c r="S74" s="23">
        <f t="shared" si="30"/>
        <v>0</v>
      </c>
    </row>
    <row r="75" spans="1:19" ht="15.75" hidden="1" outlineLevel="1">
      <c r="A75" s="22">
        <f t="shared" si="12"/>
        <v>31</v>
      </c>
      <c r="B75" s="1" t="s">
        <v>19</v>
      </c>
      <c r="C75" s="1" t="s">
        <v>90</v>
      </c>
      <c r="D75" s="23">
        <f t="shared" si="5"/>
        <v>520.65</v>
      </c>
      <c r="E75" s="5">
        <f t="shared" si="9"/>
        <v>18</v>
      </c>
      <c r="F75" s="23">
        <f t="shared" si="37"/>
        <v>207.36</v>
      </c>
      <c r="G75" s="23">
        <f t="shared" si="37"/>
        <v>313.28999999999996</v>
      </c>
      <c r="H75" s="23">
        <f t="shared" si="37"/>
        <v>0</v>
      </c>
      <c r="I75" s="23">
        <f t="shared" si="37"/>
        <v>0</v>
      </c>
      <c r="J75" s="23">
        <f t="shared" si="37"/>
        <v>0</v>
      </c>
      <c r="K75" s="23">
        <f t="shared" si="37"/>
        <v>0</v>
      </c>
      <c r="L75" s="24">
        <f t="shared" ref="L75:P75" si="47">POWER(L33,2)</f>
        <v>0</v>
      </c>
      <c r="M75" s="24">
        <f t="shared" si="47"/>
        <v>0</v>
      </c>
      <c r="N75" s="24">
        <f t="shared" si="47"/>
        <v>0</v>
      </c>
      <c r="O75" s="24">
        <f t="shared" si="47"/>
        <v>0</v>
      </c>
      <c r="P75" s="24">
        <f t="shared" si="47"/>
        <v>0</v>
      </c>
      <c r="Q75" s="23">
        <f t="shared" si="34"/>
        <v>0</v>
      </c>
      <c r="R75" s="23">
        <f t="shared" si="32"/>
        <v>0</v>
      </c>
      <c r="S75" s="23">
        <f t="shared" si="30"/>
        <v>0</v>
      </c>
    </row>
    <row r="76" spans="1:19" ht="15.75" hidden="1" outlineLevel="1">
      <c r="A76" s="22">
        <f t="shared" si="12"/>
        <v>32</v>
      </c>
      <c r="B76" s="1" t="s">
        <v>136</v>
      </c>
      <c r="C76" s="1" t="s">
        <v>112</v>
      </c>
      <c r="D76" s="23">
        <f t="shared" si="5"/>
        <v>556.78</v>
      </c>
      <c r="E76" s="5">
        <f t="shared" si="9"/>
        <v>17</v>
      </c>
      <c r="F76" s="23">
        <f t="shared" ref="F76:K83" si="48">POWER(F34,2)</f>
        <v>228.01</v>
      </c>
      <c r="G76" s="23">
        <f t="shared" si="48"/>
        <v>198.81</v>
      </c>
      <c r="H76" s="23">
        <f t="shared" si="48"/>
        <v>129.96</v>
      </c>
      <c r="I76" s="23">
        <f t="shared" si="48"/>
        <v>0</v>
      </c>
      <c r="J76" s="23">
        <f t="shared" si="48"/>
        <v>0</v>
      </c>
      <c r="K76" s="23">
        <f t="shared" si="48"/>
        <v>0</v>
      </c>
      <c r="L76" s="24">
        <f t="shared" ref="L76:P76" si="49">POWER(L34,2)</f>
        <v>0</v>
      </c>
      <c r="M76" s="24">
        <f t="shared" si="49"/>
        <v>0</v>
      </c>
      <c r="N76" s="24">
        <f t="shared" si="49"/>
        <v>0</v>
      </c>
      <c r="O76" s="24">
        <f t="shared" si="49"/>
        <v>0</v>
      </c>
      <c r="P76" s="24">
        <f t="shared" si="49"/>
        <v>0</v>
      </c>
      <c r="Q76" s="23">
        <f t="shared" si="34"/>
        <v>0</v>
      </c>
      <c r="R76" s="23">
        <f t="shared" si="32"/>
        <v>0</v>
      </c>
      <c r="S76" s="23">
        <f t="shared" si="30"/>
        <v>0</v>
      </c>
    </row>
    <row r="77" spans="1:19" ht="15.75" hidden="1" outlineLevel="1">
      <c r="A77" s="22">
        <f t="shared" si="12"/>
        <v>33</v>
      </c>
      <c r="B77" s="1" t="s">
        <v>138</v>
      </c>
      <c r="C77" s="1" t="s">
        <v>140</v>
      </c>
      <c r="D77" s="23">
        <f t="shared" si="5"/>
        <v>864.3599999999999</v>
      </c>
      <c r="E77" s="5">
        <f t="shared" si="9"/>
        <v>11</v>
      </c>
      <c r="F77" s="23">
        <f t="shared" si="48"/>
        <v>864.3599999999999</v>
      </c>
      <c r="G77" s="23">
        <f t="shared" si="48"/>
        <v>0</v>
      </c>
      <c r="H77" s="23">
        <f t="shared" si="48"/>
        <v>0</v>
      </c>
      <c r="I77" s="23">
        <f t="shared" si="48"/>
        <v>0</v>
      </c>
      <c r="J77" s="23">
        <f t="shared" si="48"/>
        <v>0</v>
      </c>
      <c r="K77" s="23">
        <f t="shared" si="48"/>
        <v>0</v>
      </c>
      <c r="L77" s="24">
        <f t="shared" ref="L77:P77" si="50">POWER(L35,2)</f>
        <v>0</v>
      </c>
      <c r="M77" s="24">
        <f t="shared" si="50"/>
        <v>0</v>
      </c>
      <c r="N77" s="24">
        <f t="shared" si="50"/>
        <v>0</v>
      </c>
      <c r="O77" s="24">
        <f t="shared" si="50"/>
        <v>0</v>
      </c>
      <c r="P77" s="24">
        <f t="shared" si="50"/>
        <v>0</v>
      </c>
      <c r="Q77" s="23">
        <f t="shared" si="34"/>
        <v>0</v>
      </c>
      <c r="R77" s="23">
        <f t="shared" si="32"/>
        <v>0</v>
      </c>
      <c r="S77" s="23">
        <f t="shared" si="30"/>
        <v>0</v>
      </c>
    </row>
    <row r="78" spans="1:19" ht="15.75" hidden="1" outlineLevel="1">
      <c r="A78" s="22">
        <f t="shared" si="12"/>
        <v>34</v>
      </c>
      <c r="B78" s="1" t="s">
        <v>141</v>
      </c>
      <c r="C78" s="1" t="s">
        <v>142</v>
      </c>
      <c r="D78" s="23">
        <f t="shared" si="5"/>
        <v>3029.93</v>
      </c>
      <c r="E78" s="5">
        <f t="shared" si="9"/>
        <v>1</v>
      </c>
      <c r="F78" s="23">
        <f t="shared" si="48"/>
        <v>60.839999999999996</v>
      </c>
      <c r="G78" s="23">
        <f t="shared" si="48"/>
        <v>134.56</v>
      </c>
      <c r="H78" s="23">
        <f t="shared" si="48"/>
        <v>151.29000000000002</v>
      </c>
      <c r="I78" s="23">
        <f t="shared" si="48"/>
        <v>0</v>
      </c>
      <c r="J78" s="23">
        <f t="shared" si="48"/>
        <v>0</v>
      </c>
      <c r="K78" s="23">
        <f t="shared" si="48"/>
        <v>0</v>
      </c>
      <c r="L78" s="24">
        <f t="shared" ref="L78:P78" si="51">POWER(L36,2)</f>
        <v>0</v>
      </c>
      <c r="M78" s="24">
        <f t="shared" si="51"/>
        <v>0</v>
      </c>
      <c r="N78" s="24">
        <f t="shared" si="51"/>
        <v>0</v>
      </c>
      <c r="O78" s="24">
        <f t="shared" si="51"/>
        <v>0</v>
      </c>
      <c r="P78" s="24">
        <f t="shared" si="51"/>
        <v>0</v>
      </c>
      <c r="Q78" s="23">
        <f t="shared" si="34"/>
        <v>2683.24</v>
      </c>
      <c r="R78" s="23">
        <f t="shared" si="32"/>
        <v>0</v>
      </c>
      <c r="S78" s="23">
        <f t="shared" si="30"/>
        <v>0</v>
      </c>
    </row>
    <row r="79" spans="1:19" ht="15.75" hidden="1" outlineLevel="1">
      <c r="A79" s="22">
        <f t="shared" si="12"/>
        <v>35</v>
      </c>
      <c r="B79" s="1" t="s">
        <v>9</v>
      </c>
      <c r="C79" s="1" t="s">
        <v>8</v>
      </c>
      <c r="D79" s="23">
        <f t="shared" si="5"/>
        <v>1426.74</v>
      </c>
      <c r="E79" s="5">
        <f t="shared" si="9"/>
        <v>6</v>
      </c>
      <c r="F79" s="23">
        <f t="shared" si="48"/>
        <v>510.76000000000005</v>
      </c>
      <c r="G79" s="23">
        <f t="shared" si="48"/>
        <v>136.88999999999999</v>
      </c>
      <c r="H79" s="23">
        <f t="shared" si="48"/>
        <v>169</v>
      </c>
      <c r="I79" s="23">
        <f t="shared" si="48"/>
        <v>610.08999999999992</v>
      </c>
      <c r="J79" s="23">
        <f t="shared" si="48"/>
        <v>0</v>
      </c>
      <c r="K79" s="23">
        <f t="shared" si="48"/>
        <v>0</v>
      </c>
      <c r="L79" s="24">
        <f t="shared" ref="L79:P79" si="52">POWER(L37,2)</f>
        <v>0</v>
      </c>
      <c r="M79" s="24">
        <f t="shared" si="52"/>
        <v>0</v>
      </c>
      <c r="N79" s="24">
        <f t="shared" si="52"/>
        <v>0</v>
      </c>
      <c r="O79" s="24">
        <f t="shared" si="52"/>
        <v>0</v>
      </c>
      <c r="P79" s="24">
        <f t="shared" si="52"/>
        <v>0</v>
      </c>
      <c r="Q79" s="23">
        <f t="shared" si="34"/>
        <v>0</v>
      </c>
      <c r="R79" s="23">
        <f t="shared" si="32"/>
        <v>0</v>
      </c>
      <c r="S79" s="23">
        <f t="shared" si="30"/>
        <v>0</v>
      </c>
    </row>
    <row r="80" spans="1:19" ht="15.75" hidden="1" outlineLevel="1">
      <c r="A80" s="22">
        <f t="shared" si="12"/>
        <v>36</v>
      </c>
      <c r="B80" s="1" t="s">
        <v>143</v>
      </c>
      <c r="C80" s="1" t="s">
        <v>145</v>
      </c>
      <c r="D80" s="23">
        <f t="shared" si="5"/>
        <v>915.5</v>
      </c>
      <c r="E80" s="5">
        <f t="shared" si="9"/>
        <v>9</v>
      </c>
      <c r="F80" s="23">
        <f t="shared" si="48"/>
        <v>228.01</v>
      </c>
      <c r="G80" s="23">
        <f t="shared" si="48"/>
        <v>441</v>
      </c>
      <c r="H80" s="23">
        <f t="shared" si="48"/>
        <v>246.48999999999998</v>
      </c>
      <c r="I80" s="23">
        <f t="shared" si="48"/>
        <v>0</v>
      </c>
      <c r="J80" s="23">
        <f t="shared" si="48"/>
        <v>0</v>
      </c>
      <c r="K80" s="23">
        <f t="shared" si="48"/>
        <v>0</v>
      </c>
      <c r="L80" s="24">
        <f t="shared" ref="L80:P80" si="53">POWER(L38,2)</f>
        <v>0</v>
      </c>
      <c r="M80" s="24">
        <f t="shared" si="53"/>
        <v>0</v>
      </c>
      <c r="N80" s="24">
        <f t="shared" si="53"/>
        <v>0</v>
      </c>
      <c r="O80" s="24">
        <f t="shared" si="53"/>
        <v>0</v>
      </c>
      <c r="P80" s="24">
        <f t="shared" si="53"/>
        <v>0</v>
      </c>
      <c r="Q80" s="23">
        <f t="shared" si="34"/>
        <v>0</v>
      </c>
      <c r="R80" s="23">
        <f t="shared" si="32"/>
        <v>0</v>
      </c>
      <c r="S80" s="23">
        <f t="shared" si="30"/>
        <v>0</v>
      </c>
    </row>
    <row r="81" spans="1:19" ht="15.75" hidden="1" outlineLevel="1">
      <c r="A81" s="22">
        <f t="shared" si="12"/>
        <v>37</v>
      </c>
      <c r="B81" s="1" t="s">
        <v>93</v>
      </c>
      <c r="C81" s="1" t="s">
        <v>94</v>
      </c>
      <c r="D81" s="23">
        <f t="shared" si="5"/>
        <v>315.0625</v>
      </c>
      <c r="E81" s="5">
        <f t="shared" si="9"/>
        <v>23</v>
      </c>
      <c r="F81" s="23">
        <f t="shared" si="48"/>
        <v>0</v>
      </c>
      <c r="G81" s="23">
        <f t="shared" si="48"/>
        <v>0</v>
      </c>
      <c r="H81" s="23">
        <f t="shared" si="48"/>
        <v>0</v>
      </c>
      <c r="I81" s="23">
        <f t="shared" si="48"/>
        <v>0</v>
      </c>
      <c r="J81" s="23">
        <f t="shared" si="48"/>
        <v>0</v>
      </c>
      <c r="K81" s="23">
        <f t="shared" si="48"/>
        <v>0</v>
      </c>
      <c r="L81" s="24">
        <f t="shared" ref="L81:P81" si="54">POWER(L39,2)</f>
        <v>0</v>
      </c>
      <c r="M81" s="24">
        <f t="shared" si="54"/>
        <v>0</v>
      </c>
      <c r="N81" s="24">
        <f t="shared" si="54"/>
        <v>0</v>
      </c>
      <c r="O81" s="24">
        <f t="shared" si="54"/>
        <v>0</v>
      </c>
      <c r="P81" s="24">
        <f t="shared" si="54"/>
        <v>0</v>
      </c>
      <c r="Q81" s="23">
        <f>POWER(Q39/2,2)</f>
        <v>315.0625</v>
      </c>
      <c r="R81" s="23">
        <f t="shared" si="32"/>
        <v>0</v>
      </c>
      <c r="S81" s="23">
        <f t="shared" si="30"/>
        <v>0</v>
      </c>
    </row>
    <row r="82" spans="1:19" ht="15.75" hidden="1" outlineLevel="1">
      <c r="A82" s="22">
        <f t="shared" si="12"/>
        <v>38</v>
      </c>
      <c r="B82" s="1" t="s">
        <v>146</v>
      </c>
      <c r="C82" s="1" t="s">
        <v>147</v>
      </c>
      <c r="D82" s="23">
        <f t="shared" si="5"/>
        <v>981.84</v>
      </c>
      <c r="E82" s="5">
        <f t="shared" si="9"/>
        <v>8</v>
      </c>
      <c r="F82" s="23">
        <f t="shared" si="48"/>
        <v>166.41</v>
      </c>
      <c r="G82" s="23">
        <f t="shared" si="48"/>
        <v>144</v>
      </c>
      <c r="H82" s="23">
        <f t="shared" si="48"/>
        <v>129.96</v>
      </c>
      <c r="I82" s="23">
        <f t="shared" si="48"/>
        <v>68.890000000000015</v>
      </c>
      <c r="J82" s="23">
        <f t="shared" si="48"/>
        <v>171.60999999999999</v>
      </c>
      <c r="K82" s="23">
        <f t="shared" si="48"/>
        <v>134.56</v>
      </c>
      <c r="L82" s="24">
        <f t="shared" ref="L82:P82" si="55">POWER(L40,2)</f>
        <v>166.41</v>
      </c>
      <c r="M82" s="24">
        <f t="shared" si="55"/>
        <v>0</v>
      </c>
      <c r="N82" s="24">
        <f t="shared" si="55"/>
        <v>0</v>
      </c>
      <c r="O82" s="24">
        <f t="shared" si="55"/>
        <v>0</v>
      </c>
      <c r="P82" s="24">
        <f t="shared" si="55"/>
        <v>0</v>
      </c>
      <c r="Q82" s="23">
        <f>POWER(Q40,2)</f>
        <v>0</v>
      </c>
      <c r="R82" s="23">
        <f t="shared" si="32"/>
        <v>0</v>
      </c>
      <c r="S82" s="23">
        <f t="shared" si="30"/>
        <v>0</v>
      </c>
    </row>
    <row r="83" spans="1:19" ht="15.75" hidden="1" outlineLevel="1">
      <c r="A83" s="22">
        <f t="shared" si="12"/>
        <v>39</v>
      </c>
      <c r="B83" s="1" t="s">
        <v>63</v>
      </c>
      <c r="C83" s="1" t="s">
        <v>64</v>
      </c>
      <c r="D83" s="23">
        <f t="shared" si="5"/>
        <v>582.1</v>
      </c>
      <c r="E83" s="5">
        <f t="shared" si="9"/>
        <v>15</v>
      </c>
      <c r="F83" s="23">
        <f t="shared" si="48"/>
        <v>136.88999999999999</v>
      </c>
      <c r="G83" s="23">
        <f t="shared" si="48"/>
        <v>445.21000000000004</v>
      </c>
      <c r="H83" s="23">
        <f t="shared" si="48"/>
        <v>0</v>
      </c>
      <c r="I83" s="23">
        <f t="shared" si="48"/>
        <v>0</v>
      </c>
      <c r="J83" s="23">
        <f t="shared" si="48"/>
        <v>0</v>
      </c>
      <c r="K83" s="23">
        <f t="shared" si="48"/>
        <v>0</v>
      </c>
      <c r="L83" s="24">
        <f t="shared" ref="L83:P83" si="56">POWER(L41,2)</f>
        <v>0</v>
      </c>
      <c r="M83" s="24">
        <f t="shared" si="56"/>
        <v>0</v>
      </c>
      <c r="N83" s="24">
        <f t="shared" si="56"/>
        <v>0</v>
      </c>
      <c r="O83" s="24">
        <f t="shared" si="56"/>
        <v>0</v>
      </c>
      <c r="P83" s="24">
        <f t="shared" si="56"/>
        <v>0</v>
      </c>
      <c r="Q83" s="23">
        <f>POWER(Q41,2)</f>
        <v>0</v>
      </c>
      <c r="R83" s="23">
        <f t="shared" si="32"/>
        <v>0</v>
      </c>
      <c r="S83" s="23">
        <f t="shared" si="30"/>
        <v>0</v>
      </c>
    </row>
    <row r="84" spans="1:19" collapsed="1"/>
  </sheetData>
  <mergeCells count="15">
    <mergeCell ref="F43:S44"/>
    <mergeCell ref="F2:S2"/>
    <mergeCell ref="A1:A2"/>
    <mergeCell ref="B1:B2"/>
    <mergeCell ref="F1:L1"/>
    <mergeCell ref="Q1:S1"/>
    <mergeCell ref="C1:C2"/>
    <mergeCell ref="D1:D2"/>
    <mergeCell ref="E1:E2"/>
    <mergeCell ref="C42:E42"/>
    <mergeCell ref="A43:A44"/>
    <mergeCell ref="B43:B44"/>
    <mergeCell ref="C43:C44"/>
    <mergeCell ref="D43:D44"/>
    <mergeCell ref="E43:E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4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80" sqref="C80"/>
    </sheetView>
  </sheetViews>
  <sheetFormatPr defaultRowHeight="15" outlineLevelRow="1"/>
  <cols>
    <col min="1" max="1" width="3.140625" customWidth="1"/>
    <col min="2" max="2" width="17.140625" customWidth="1"/>
    <col min="3" max="3" width="25.28515625" customWidth="1"/>
    <col min="4" max="15" width="8.7109375" customWidth="1"/>
  </cols>
  <sheetData>
    <row r="1" spans="1:15" s="3" customFormat="1" ht="16.5" thickBot="1">
      <c r="A1" s="50" t="s">
        <v>26</v>
      </c>
      <c r="B1" s="52" t="s">
        <v>1</v>
      </c>
      <c r="C1" s="57" t="s">
        <v>0</v>
      </c>
      <c r="D1" s="63" t="s">
        <v>114</v>
      </c>
      <c r="E1" s="65" t="s">
        <v>3</v>
      </c>
      <c r="F1" s="54" t="s">
        <v>23</v>
      </c>
      <c r="G1" s="55"/>
      <c r="H1" s="55"/>
      <c r="I1" s="55"/>
      <c r="J1" s="55"/>
      <c r="K1" s="55"/>
      <c r="L1" s="55"/>
      <c r="M1" s="54" t="s">
        <v>24</v>
      </c>
      <c r="N1" s="55"/>
      <c r="O1" s="56"/>
    </row>
    <row r="2" spans="1:15" ht="16.5" thickBot="1">
      <c r="A2" s="51"/>
      <c r="B2" s="53"/>
      <c r="C2" s="58"/>
      <c r="D2" s="64"/>
      <c r="E2" s="66"/>
      <c r="F2" s="69" t="s">
        <v>25</v>
      </c>
      <c r="G2" s="70"/>
      <c r="H2" s="70"/>
      <c r="I2" s="70"/>
      <c r="J2" s="70"/>
      <c r="K2" s="70"/>
      <c r="L2" s="70"/>
      <c r="M2" s="70"/>
      <c r="N2" s="70"/>
      <c r="O2" s="70"/>
    </row>
    <row r="3" spans="1:15" ht="15.75">
      <c r="A3" s="21">
        <v>1</v>
      </c>
      <c r="B3" s="4" t="s">
        <v>13</v>
      </c>
      <c r="C3" s="20" t="s">
        <v>12</v>
      </c>
      <c r="D3" s="29">
        <f>D45</f>
        <v>123.21</v>
      </c>
      <c r="E3" s="20">
        <f>E45</f>
        <v>29</v>
      </c>
      <c r="F3" s="24">
        <v>11.1</v>
      </c>
      <c r="G3" s="24"/>
      <c r="H3" s="24"/>
      <c r="I3" s="24"/>
      <c r="J3" s="24"/>
      <c r="K3" s="24"/>
      <c r="L3" s="24"/>
      <c r="M3" s="24"/>
      <c r="N3" s="24"/>
      <c r="O3" s="24"/>
    </row>
    <row r="4" spans="1:15" ht="15.75">
      <c r="A4" s="22">
        <f>A3+1</f>
        <v>2</v>
      </c>
      <c r="B4" s="1" t="s">
        <v>118</v>
      </c>
      <c r="C4" s="26" t="s">
        <v>20</v>
      </c>
      <c r="D4" s="29">
        <f t="shared" ref="D4:E4" si="0">D46</f>
        <v>743.21</v>
      </c>
      <c r="E4" s="20">
        <f t="shared" si="0"/>
        <v>5</v>
      </c>
      <c r="F4" s="23">
        <v>16.100000000000001</v>
      </c>
      <c r="G4" s="23">
        <v>22</v>
      </c>
      <c r="H4" s="23"/>
      <c r="I4" s="23"/>
      <c r="J4" s="23"/>
      <c r="K4" s="23"/>
      <c r="L4" s="23"/>
      <c r="M4" s="23"/>
      <c r="N4" s="23"/>
      <c r="O4" s="23"/>
    </row>
    <row r="5" spans="1:15" ht="15.75">
      <c r="A5" s="22">
        <f t="shared" ref="A5:A11" si="1">A4+1</f>
        <v>3</v>
      </c>
      <c r="B5" s="1" t="s">
        <v>5</v>
      </c>
      <c r="C5" s="26" t="s">
        <v>4</v>
      </c>
      <c r="D5" s="29">
        <f t="shared" ref="D5:E5" si="2">D47</f>
        <v>713.54</v>
      </c>
      <c r="E5" s="20">
        <f t="shared" si="2"/>
        <v>7</v>
      </c>
      <c r="F5" s="23">
        <v>8.1999999999999993</v>
      </c>
      <c r="G5" s="23">
        <v>11.7</v>
      </c>
      <c r="H5" s="23">
        <v>16.5</v>
      </c>
      <c r="I5" s="23">
        <v>15.4</v>
      </c>
      <c r="J5" s="23"/>
      <c r="K5" s="23"/>
      <c r="L5" s="23"/>
      <c r="M5" s="23"/>
      <c r="N5" s="23"/>
      <c r="O5" s="23"/>
    </row>
    <row r="6" spans="1:15" ht="15.75">
      <c r="A6" s="22">
        <f t="shared" si="1"/>
        <v>4</v>
      </c>
      <c r="B6" s="1" t="s">
        <v>66</v>
      </c>
      <c r="C6" s="26" t="s">
        <v>153</v>
      </c>
      <c r="D6" s="29">
        <f t="shared" ref="D6:E6" si="3">D48</f>
        <v>0</v>
      </c>
      <c r="E6" s="20">
        <f t="shared" si="3"/>
        <v>40</v>
      </c>
      <c r="F6" s="23"/>
      <c r="G6" s="23"/>
      <c r="H6" s="25"/>
      <c r="I6" s="23"/>
      <c r="J6" s="23"/>
      <c r="K6" s="23"/>
      <c r="L6" s="23"/>
      <c r="M6" s="23"/>
      <c r="N6" s="23"/>
      <c r="O6" s="23"/>
    </row>
    <row r="7" spans="1:15" ht="15.75">
      <c r="A7" s="22">
        <f t="shared" si="1"/>
        <v>5</v>
      </c>
      <c r="B7" s="1" t="s">
        <v>119</v>
      </c>
      <c r="C7" s="26" t="s">
        <v>149</v>
      </c>
      <c r="D7" s="29">
        <f t="shared" ref="D7:E7" si="4">D49</f>
        <v>1352.04</v>
      </c>
      <c r="E7" s="20">
        <f t="shared" si="4"/>
        <v>3</v>
      </c>
      <c r="F7" s="23">
        <v>11.2</v>
      </c>
      <c r="G7" s="23">
        <v>32.6</v>
      </c>
      <c r="H7" s="23">
        <v>12.8</v>
      </c>
      <c r="I7" s="23"/>
      <c r="J7" s="23"/>
      <c r="K7" s="23"/>
      <c r="L7" s="23"/>
      <c r="M7" s="23"/>
      <c r="N7" s="23"/>
      <c r="O7" s="23"/>
    </row>
    <row r="8" spans="1:15" ht="15.75">
      <c r="A8" s="22">
        <f t="shared" si="1"/>
        <v>6</v>
      </c>
      <c r="B8" s="1" t="s">
        <v>91</v>
      </c>
      <c r="C8" s="26" t="s">
        <v>150</v>
      </c>
      <c r="D8" s="29">
        <f t="shared" ref="D8:E8" si="5">D50</f>
        <v>0</v>
      </c>
      <c r="E8" s="20">
        <f t="shared" si="5"/>
        <v>40</v>
      </c>
      <c r="F8" s="23"/>
      <c r="G8" s="23"/>
      <c r="H8" s="23"/>
      <c r="I8" s="23"/>
      <c r="J8" s="23"/>
      <c r="K8" s="23"/>
      <c r="L8" s="23"/>
      <c r="M8" s="23"/>
      <c r="N8" s="23"/>
      <c r="O8" s="23"/>
    </row>
    <row r="9" spans="1:15" ht="15.75">
      <c r="A9" s="22">
        <f t="shared" si="1"/>
        <v>7</v>
      </c>
      <c r="B9" s="1" t="s">
        <v>104</v>
      </c>
      <c r="C9" s="26" t="s">
        <v>105</v>
      </c>
      <c r="D9" s="29">
        <f t="shared" ref="D9:E9" si="6">D51</f>
        <v>262.44</v>
      </c>
      <c r="E9" s="20">
        <f t="shared" si="6"/>
        <v>17</v>
      </c>
      <c r="F9" s="23">
        <v>16.2</v>
      </c>
      <c r="G9" s="23"/>
      <c r="H9" s="23"/>
      <c r="I9" s="23"/>
      <c r="J9" s="23"/>
      <c r="K9" s="23"/>
      <c r="L9" s="23"/>
      <c r="M9" s="23"/>
      <c r="N9" s="23"/>
      <c r="O9" s="23"/>
    </row>
    <row r="10" spans="1:15" ht="15.75">
      <c r="A10" s="22">
        <f t="shared" si="1"/>
        <v>8</v>
      </c>
      <c r="B10" s="1" t="s">
        <v>48</v>
      </c>
      <c r="C10" s="26" t="s">
        <v>62</v>
      </c>
      <c r="D10" s="29">
        <f t="shared" ref="D10:E10" si="7">D52</f>
        <v>0</v>
      </c>
      <c r="E10" s="20">
        <f t="shared" si="7"/>
        <v>40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15.75">
      <c r="A11" s="22">
        <f t="shared" si="1"/>
        <v>9</v>
      </c>
      <c r="B11" s="1" t="s">
        <v>120</v>
      </c>
      <c r="C11" s="26" t="s">
        <v>82</v>
      </c>
      <c r="D11" s="29">
        <f t="shared" ref="D11:E11" si="8">D53</f>
        <v>342.25</v>
      </c>
      <c r="E11" s="20">
        <f t="shared" si="8"/>
        <v>14</v>
      </c>
      <c r="F11" s="23"/>
      <c r="G11" s="23"/>
      <c r="H11" s="23"/>
      <c r="I11" s="23"/>
      <c r="J11" s="23"/>
      <c r="K11" s="23"/>
      <c r="L11" s="23"/>
      <c r="M11" s="23">
        <v>37</v>
      </c>
      <c r="N11" s="23"/>
      <c r="O11" s="23"/>
    </row>
    <row r="12" spans="1:15" ht="15.75">
      <c r="A12" s="22">
        <f>A11+1</f>
        <v>10</v>
      </c>
      <c r="B12" s="1" t="s">
        <v>110</v>
      </c>
      <c r="C12" s="26" t="s">
        <v>121</v>
      </c>
      <c r="D12" s="29">
        <f t="shared" ref="D12:E12" si="9">D54</f>
        <v>207.36</v>
      </c>
      <c r="E12" s="20">
        <f t="shared" si="9"/>
        <v>19</v>
      </c>
      <c r="F12" s="23">
        <v>14.4</v>
      </c>
      <c r="G12" s="23"/>
      <c r="H12" s="23"/>
      <c r="I12" s="23"/>
      <c r="J12" s="23"/>
      <c r="K12" s="23"/>
      <c r="L12" s="23"/>
      <c r="M12" s="23"/>
      <c r="N12" s="23"/>
      <c r="O12" s="23"/>
    </row>
    <row r="13" spans="1:15" ht="15.75">
      <c r="A13" s="22">
        <f t="shared" ref="A13:A41" si="10">A12+1</f>
        <v>11</v>
      </c>
      <c r="B13" s="1" t="s">
        <v>106</v>
      </c>
      <c r="C13" s="26" t="s">
        <v>108</v>
      </c>
      <c r="D13" s="29">
        <f t="shared" ref="D13:E13" si="11">D55</f>
        <v>0</v>
      </c>
      <c r="E13" s="20">
        <f t="shared" si="11"/>
        <v>40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15.75">
      <c r="A14" s="22">
        <f t="shared" si="10"/>
        <v>12</v>
      </c>
      <c r="B14" s="1" t="s">
        <v>122</v>
      </c>
      <c r="C14" s="26" t="s">
        <v>123</v>
      </c>
      <c r="D14" s="29">
        <f t="shared" ref="D14:E14" si="12">D56</f>
        <v>144</v>
      </c>
      <c r="E14" s="20">
        <f t="shared" si="12"/>
        <v>25</v>
      </c>
      <c r="F14" s="23">
        <v>12</v>
      </c>
      <c r="G14" s="23"/>
      <c r="H14" s="23"/>
      <c r="I14" s="23"/>
      <c r="J14" s="23"/>
      <c r="K14" s="23"/>
      <c r="L14" s="23"/>
      <c r="M14" s="23"/>
      <c r="N14" s="23"/>
      <c r="O14" s="23"/>
    </row>
    <row r="15" spans="1:15" ht="15.75">
      <c r="A15" s="22">
        <f t="shared" si="10"/>
        <v>13</v>
      </c>
      <c r="B15" s="1" t="s">
        <v>76</v>
      </c>
      <c r="C15" s="26" t="s">
        <v>77</v>
      </c>
      <c r="D15" s="29">
        <f t="shared" ref="D15:E15" si="13">D57</f>
        <v>146.41</v>
      </c>
      <c r="E15" s="20">
        <f t="shared" si="13"/>
        <v>24</v>
      </c>
      <c r="F15" s="23">
        <v>12.1</v>
      </c>
      <c r="G15" s="23"/>
      <c r="H15" s="23"/>
      <c r="I15" s="23"/>
      <c r="J15" s="23"/>
      <c r="K15" s="23"/>
      <c r="L15" s="23"/>
      <c r="M15" s="23"/>
      <c r="N15" s="23"/>
      <c r="O15" s="23"/>
    </row>
    <row r="16" spans="1:15" ht="15.75">
      <c r="A16" s="22">
        <f t="shared" si="10"/>
        <v>14</v>
      </c>
      <c r="B16" s="1" t="s">
        <v>125</v>
      </c>
      <c r="C16" s="26" t="s">
        <v>126</v>
      </c>
      <c r="D16" s="29">
        <f t="shared" ref="D16:E16" si="14">D58</f>
        <v>501.75999999999993</v>
      </c>
      <c r="E16" s="20">
        <f t="shared" si="14"/>
        <v>10</v>
      </c>
      <c r="F16" s="23">
        <v>22.4</v>
      </c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15.75">
      <c r="A17" s="22">
        <f t="shared" si="10"/>
        <v>15</v>
      </c>
      <c r="B17" s="1" t="s">
        <v>127</v>
      </c>
      <c r="C17" s="26" t="s">
        <v>61</v>
      </c>
      <c r="D17" s="29">
        <f t="shared" ref="D17:E17" si="15">D59</f>
        <v>290.40999999999997</v>
      </c>
      <c r="E17" s="20">
        <f t="shared" si="15"/>
        <v>15</v>
      </c>
      <c r="F17" s="23">
        <v>12</v>
      </c>
      <c r="G17" s="23">
        <v>12.1</v>
      </c>
      <c r="H17" s="23"/>
      <c r="I17" s="23"/>
      <c r="J17" s="23"/>
      <c r="K17" s="23"/>
      <c r="L17" s="23"/>
      <c r="M17" s="23"/>
      <c r="N17" s="23"/>
      <c r="O17" s="23"/>
    </row>
    <row r="18" spans="1:15" ht="15.75">
      <c r="A18" s="22">
        <f t="shared" si="10"/>
        <v>16</v>
      </c>
      <c r="B18" s="1" t="s">
        <v>43</v>
      </c>
      <c r="C18" s="26" t="s">
        <v>45</v>
      </c>
      <c r="D18" s="29">
        <f t="shared" ref="D18:E18" si="16">D60</f>
        <v>190.44000000000003</v>
      </c>
      <c r="E18" s="20">
        <f t="shared" si="16"/>
        <v>20</v>
      </c>
      <c r="F18" s="23">
        <v>13.8</v>
      </c>
      <c r="G18" s="23"/>
      <c r="H18" s="23"/>
      <c r="I18" s="23"/>
      <c r="J18" s="23"/>
      <c r="K18" s="23"/>
      <c r="L18" s="23"/>
      <c r="M18" s="23"/>
      <c r="N18" s="23"/>
      <c r="O18" s="23"/>
    </row>
    <row r="19" spans="1:15" ht="15.75">
      <c r="A19" s="22">
        <f t="shared" si="10"/>
        <v>17</v>
      </c>
      <c r="B19" s="1" t="s">
        <v>128</v>
      </c>
      <c r="C19" s="26" t="s">
        <v>129</v>
      </c>
      <c r="D19" s="29">
        <f t="shared" ref="D19:E19" si="17">D61</f>
        <v>179.56</v>
      </c>
      <c r="E19" s="20">
        <f t="shared" si="17"/>
        <v>21</v>
      </c>
      <c r="F19" s="23">
        <v>13.4</v>
      </c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15.75">
      <c r="A20" s="22">
        <f t="shared" si="10"/>
        <v>18</v>
      </c>
      <c r="B20" s="1" t="s">
        <v>15</v>
      </c>
      <c r="C20" s="26" t="s">
        <v>68</v>
      </c>
      <c r="D20" s="29">
        <f t="shared" ref="D20:E20" si="18">D62</f>
        <v>0</v>
      </c>
      <c r="E20" s="20">
        <f t="shared" si="18"/>
        <v>40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1:15" ht="15.75">
      <c r="A21" s="22">
        <f t="shared" si="10"/>
        <v>19</v>
      </c>
      <c r="B21" s="1" t="s">
        <v>84</v>
      </c>
      <c r="C21" s="26" t="s">
        <v>86</v>
      </c>
      <c r="D21" s="29">
        <f t="shared" ref="D21:E21" si="19">D63</f>
        <v>0</v>
      </c>
      <c r="E21" s="20">
        <f t="shared" si="19"/>
        <v>40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5" ht="15.75">
      <c r="A22" s="22">
        <f t="shared" si="10"/>
        <v>20</v>
      </c>
      <c r="B22" s="1" t="s">
        <v>131</v>
      </c>
      <c r="C22" s="26" t="s">
        <v>100</v>
      </c>
      <c r="D22" s="29">
        <f t="shared" ref="D22:E22" si="20">D64</f>
        <v>358.25</v>
      </c>
      <c r="E22" s="20">
        <f t="shared" si="20"/>
        <v>13</v>
      </c>
      <c r="F22" s="23">
        <v>12.4</v>
      </c>
      <c r="G22" s="23">
        <v>14.3</v>
      </c>
      <c r="H22" s="23"/>
      <c r="I22" s="23"/>
      <c r="J22" s="23"/>
      <c r="K22" s="23"/>
      <c r="L22" s="23"/>
      <c r="M22" s="23"/>
      <c r="N22" s="23"/>
      <c r="O22" s="23"/>
    </row>
    <row r="23" spans="1:15" ht="15.75">
      <c r="A23" s="22">
        <f t="shared" si="10"/>
        <v>21</v>
      </c>
      <c r="B23" s="1" t="s">
        <v>132</v>
      </c>
      <c r="C23" s="26" t="s">
        <v>52</v>
      </c>
      <c r="D23" s="29">
        <f t="shared" ref="D23:E23" si="21">D65</f>
        <v>0</v>
      </c>
      <c r="E23" s="20">
        <f t="shared" si="21"/>
        <v>40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5.75">
      <c r="A24" s="22">
        <f t="shared" si="10"/>
        <v>22</v>
      </c>
      <c r="B24" s="1" t="s">
        <v>133</v>
      </c>
      <c r="C24" s="26" t="s">
        <v>21</v>
      </c>
      <c r="D24" s="29">
        <f t="shared" ref="D24:E24" si="22">D66</f>
        <v>148.83999999999997</v>
      </c>
      <c r="E24" s="20">
        <f t="shared" si="22"/>
        <v>23</v>
      </c>
      <c r="F24" s="23">
        <v>12.2</v>
      </c>
      <c r="G24" s="23"/>
      <c r="H24" s="23"/>
      <c r="I24" s="23"/>
      <c r="J24" s="23"/>
      <c r="K24" s="23"/>
      <c r="L24" s="23"/>
      <c r="M24" s="23"/>
      <c r="N24" s="23"/>
      <c r="O24" s="23"/>
    </row>
    <row r="25" spans="1:15" ht="15.75">
      <c r="A25" s="22">
        <f t="shared" si="10"/>
        <v>23</v>
      </c>
      <c r="B25" s="1" t="s">
        <v>134</v>
      </c>
      <c r="C25" s="26" t="s">
        <v>113</v>
      </c>
      <c r="D25" s="29">
        <f t="shared" ref="D25:E25" si="23">D67</f>
        <v>0</v>
      </c>
      <c r="E25" s="20">
        <f t="shared" si="23"/>
        <v>40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1:15" ht="15.75">
      <c r="A26" s="22">
        <f t="shared" si="10"/>
        <v>24</v>
      </c>
      <c r="B26" s="1" t="s">
        <v>87</v>
      </c>
      <c r="C26" s="26" t="s">
        <v>89</v>
      </c>
      <c r="D26" s="29">
        <f t="shared" ref="D26:E26" si="24">D68</f>
        <v>0</v>
      </c>
      <c r="E26" s="20">
        <f t="shared" si="24"/>
        <v>40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1:15" ht="15.75">
      <c r="A27" s="22">
        <f t="shared" si="10"/>
        <v>25</v>
      </c>
      <c r="B27" s="1" t="s">
        <v>72</v>
      </c>
      <c r="C27" s="26" t="s">
        <v>74</v>
      </c>
      <c r="D27" s="29">
        <f t="shared" ref="D27:E27" si="25">D69</f>
        <v>156.25</v>
      </c>
      <c r="E27" s="20">
        <f t="shared" si="25"/>
        <v>22</v>
      </c>
      <c r="F27" s="23">
        <v>12.5</v>
      </c>
      <c r="G27" s="23"/>
      <c r="H27" s="23"/>
      <c r="I27" s="23"/>
      <c r="J27" s="23"/>
      <c r="K27" s="23"/>
      <c r="L27" s="23"/>
      <c r="M27" s="23"/>
      <c r="N27" s="23"/>
      <c r="O27" s="23"/>
    </row>
    <row r="28" spans="1:15" ht="15.75">
      <c r="A28" s="22">
        <f t="shared" si="10"/>
        <v>26</v>
      </c>
      <c r="B28" s="1" t="s">
        <v>69</v>
      </c>
      <c r="C28" s="26" t="s">
        <v>71</v>
      </c>
      <c r="D28" s="29">
        <f t="shared" ref="D28:E28" si="26">D70</f>
        <v>520.02249999999992</v>
      </c>
      <c r="E28" s="20">
        <f t="shared" si="26"/>
        <v>9</v>
      </c>
      <c r="F28" s="23">
        <v>8.6</v>
      </c>
      <c r="G28" s="23">
        <v>12.6</v>
      </c>
      <c r="H28" s="23"/>
      <c r="I28" s="23"/>
      <c r="J28" s="23"/>
      <c r="K28" s="23"/>
      <c r="L28" s="23"/>
      <c r="M28" s="23">
        <v>33.9</v>
      </c>
      <c r="N28" s="23"/>
      <c r="O28" s="23"/>
    </row>
    <row r="29" spans="1:15" ht="15.75">
      <c r="A29" s="22">
        <f t="shared" si="10"/>
        <v>27</v>
      </c>
      <c r="B29" s="1" t="s">
        <v>79</v>
      </c>
      <c r="C29" s="26" t="s">
        <v>80</v>
      </c>
      <c r="D29" s="29">
        <f t="shared" ref="D29:E29" si="27">D71</f>
        <v>243.85999999999999</v>
      </c>
      <c r="E29" s="20">
        <f t="shared" si="27"/>
        <v>18</v>
      </c>
      <c r="F29" s="23">
        <v>8.5</v>
      </c>
      <c r="G29" s="23">
        <v>13.1</v>
      </c>
      <c r="H29" s="23"/>
      <c r="I29" s="23"/>
      <c r="J29" s="23"/>
      <c r="K29" s="23"/>
      <c r="L29" s="23"/>
      <c r="M29" s="23"/>
      <c r="N29" s="23"/>
      <c r="O29" s="23"/>
    </row>
    <row r="30" spans="1:15" ht="15.75">
      <c r="A30" s="22">
        <f t="shared" si="10"/>
        <v>28</v>
      </c>
      <c r="B30" s="1" t="s">
        <v>75</v>
      </c>
      <c r="C30" s="26" t="s">
        <v>16</v>
      </c>
      <c r="D30" s="29">
        <f t="shared" ref="D30:E30" si="28">D72</f>
        <v>365.61</v>
      </c>
      <c r="E30" s="20">
        <f t="shared" si="28"/>
        <v>12</v>
      </c>
      <c r="F30" s="23">
        <v>11</v>
      </c>
      <c r="G30" s="23">
        <v>11.5</v>
      </c>
      <c r="H30" s="23"/>
      <c r="I30" s="23"/>
      <c r="J30" s="23"/>
      <c r="K30" s="23"/>
      <c r="L30" s="23"/>
      <c r="M30" s="23">
        <v>21.2</v>
      </c>
      <c r="N30" s="23"/>
      <c r="O30" s="23"/>
    </row>
    <row r="31" spans="1:15" ht="15.75">
      <c r="A31" s="22">
        <f t="shared" si="10"/>
        <v>29</v>
      </c>
      <c r="B31" s="1" t="s">
        <v>101</v>
      </c>
      <c r="C31" s="26" t="s">
        <v>102</v>
      </c>
      <c r="D31" s="29">
        <f t="shared" ref="D31:E31" si="29">D73</f>
        <v>132.25</v>
      </c>
      <c r="E31" s="20">
        <f t="shared" si="29"/>
        <v>28</v>
      </c>
      <c r="F31" s="23">
        <v>11.5</v>
      </c>
      <c r="G31" s="23"/>
      <c r="H31" s="23"/>
      <c r="I31" s="23"/>
      <c r="J31" s="23"/>
      <c r="K31" s="23"/>
      <c r="L31" s="23"/>
      <c r="M31" s="23"/>
      <c r="N31" s="23"/>
      <c r="O31" s="23"/>
    </row>
    <row r="32" spans="1:15" ht="15.75">
      <c r="A32" s="22">
        <f t="shared" si="10"/>
        <v>30</v>
      </c>
      <c r="B32" s="1" t="s">
        <v>96</v>
      </c>
      <c r="C32" s="26" t="s">
        <v>98</v>
      </c>
      <c r="D32" s="29">
        <f t="shared" ref="D32:E32" si="30">D74</f>
        <v>139.24</v>
      </c>
      <c r="E32" s="20">
        <f t="shared" si="30"/>
        <v>26</v>
      </c>
      <c r="F32" s="23">
        <v>11.8</v>
      </c>
      <c r="G32" s="23"/>
      <c r="H32" s="23"/>
      <c r="I32" s="23"/>
      <c r="J32" s="23"/>
      <c r="K32" s="23"/>
      <c r="L32" s="23"/>
      <c r="M32" s="23"/>
      <c r="N32" s="23"/>
      <c r="O32" s="23"/>
    </row>
    <row r="33" spans="1:15" ht="15.75">
      <c r="A33" s="22">
        <f t="shared" si="10"/>
        <v>31</v>
      </c>
      <c r="B33" s="1" t="s">
        <v>19</v>
      </c>
      <c r="C33" s="26" t="s">
        <v>47</v>
      </c>
      <c r="D33" s="29">
        <f t="shared" ref="D33:E33" si="31">D75</f>
        <v>4040</v>
      </c>
      <c r="E33" s="20">
        <f t="shared" si="31"/>
        <v>1</v>
      </c>
      <c r="F33" s="23">
        <v>30.8</v>
      </c>
      <c r="G33" s="23"/>
      <c r="H33" s="23"/>
      <c r="I33" s="23"/>
      <c r="J33" s="23"/>
      <c r="K33" s="23"/>
      <c r="L33" s="23"/>
      <c r="M33" s="23">
        <v>55.6</v>
      </c>
      <c r="N33" s="23"/>
      <c r="O33" s="23"/>
    </row>
    <row r="34" spans="1:15" ht="15.75">
      <c r="A34" s="22">
        <f t="shared" si="10"/>
        <v>32</v>
      </c>
      <c r="B34" s="1" t="s">
        <v>136</v>
      </c>
      <c r="C34" s="26" t="s">
        <v>137</v>
      </c>
      <c r="D34" s="29">
        <f t="shared" ref="D34:E34" si="32">D76</f>
        <v>136.88999999999999</v>
      </c>
      <c r="E34" s="20">
        <f t="shared" si="32"/>
        <v>27</v>
      </c>
      <c r="F34" s="23">
        <v>11.7</v>
      </c>
      <c r="G34" s="23"/>
      <c r="H34" s="23"/>
      <c r="I34" s="23"/>
      <c r="J34" s="23"/>
      <c r="K34" s="23"/>
      <c r="L34" s="23"/>
      <c r="M34" s="23"/>
      <c r="N34" s="23"/>
      <c r="O34" s="23"/>
    </row>
    <row r="35" spans="1:15" ht="15.75">
      <c r="A35" s="22">
        <f t="shared" si="10"/>
        <v>33</v>
      </c>
      <c r="B35" s="1" t="s">
        <v>138</v>
      </c>
      <c r="C35" s="26" t="s">
        <v>139</v>
      </c>
      <c r="D35" s="29">
        <f t="shared" ref="D35:E35" si="33">D77</f>
        <v>0</v>
      </c>
      <c r="E35" s="20">
        <f t="shared" si="33"/>
        <v>40</v>
      </c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ht="15.75">
      <c r="A36" s="22">
        <f t="shared" si="10"/>
        <v>34</v>
      </c>
      <c r="B36" s="1" t="s">
        <v>141</v>
      </c>
      <c r="C36" s="26" t="s">
        <v>109</v>
      </c>
      <c r="D36" s="29">
        <f t="shared" ref="D36:E36" si="34">D78</f>
        <v>1391.1</v>
      </c>
      <c r="E36" s="20">
        <f t="shared" si="34"/>
        <v>2</v>
      </c>
      <c r="F36" s="23">
        <v>21</v>
      </c>
      <c r="G36" s="23">
        <v>11.6</v>
      </c>
      <c r="H36" s="23">
        <v>13.2</v>
      </c>
      <c r="I36" s="23">
        <v>12.7</v>
      </c>
      <c r="J36" s="23">
        <v>12</v>
      </c>
      <c r="K36" s="23">
        <v>12.4</v>
      </c>
      <c r="L36" s="23">
        <v>13.5</v>
      </c>
      <c r="M36" s="23"/>
      <c r="N36" s="23"/>
      <c r="O36" s="23"/>
    </row>
    <row r="37" spans="1:15" ht="15.75">
      <c r="A37" s="22">
        <f t="shared" si="10"/>
        <v>35</v>
      </c>
      <c r="B37" s="1" t="s">
        <v>9</v>
      </c>
      <c r="C37" s="26" t="s">
        <v>55</v>
      </c>
      <c r="D37" s="29">
        <f t="shared" ref="D37:E37" si="35">D79</f>
        <v>499.28000000000003</v>
      </c>
      <c r="E37" s="20">
        <f t="shared" si="35"/>
        <v>11</v>
      </c>
      <c r="F37" s="23">
        <v>15.8</v>
      </c>
      <c r="G37" s="23">
        <v>15.8</v>
      </c>
      <c r="H37" s="23"/>
      <c r="I37" s="23"/>
      <c r="J37" s="23"/>
      <c r="K37" s="23"/>
      <c r="L37" s="23"/>
      <c r="M37" s="23"/>
      <c r="N37" s="23"/>
      <c r="O37" s="23"/>
    </row>
    <row r="38" spans="1:15" ht="15.75">
      <c r="A38" s="22">
        <f t="shared" si="10"/>
        <v>36</v>
      </c>
      <c r="B38" s="1" t="s">
        <v>143</v>
      </c>
      <c r="C38" s="26" t="s">
        <v>144</v>
      </c>
      <c r="D38" s="29">
        <f t="shared" ref="D38:E38" si="36">D80</f>
        <v>1047.4324999999999</v>
      </c>
      <c r="E38" s="20">
        <f t="shared" si="36"/>
        <v>4</v>
      </c>
      <c r="F38" s="23">
        <v>15.2</v>
      </c>
      <c r="G38" s="23">
        <v>11.7</v>
      </c>
      <c r="H38" s="23">
        <v>15</v>
      </c>
      <c r="I38" s="23">
        <v>13.8</v>
      </c>
      <c r="J38" s="23"/>
      <c r="K38" s="23"/>
      <c r="L38" s="23"/>
      <c r="M38" s="23">
        <v>32.5</v>
      </c>
      <c r="N38" s="23"/>
      <c r="O38" s="23"/>
    </row>
    <row r="39" spans="1:15" ht="15.75">
      <c r="A39" s="22">
        <f t="shared" si="10"/>
        <v>37</v>
      </c>
      <c r="B39" s="1" t="s">
        <v>93</v>
      </c>
      <c r="C39" s="26" t="s">
        <v>95</v>
      </c>
      <c r="D39" s="29">
        <f t="shared" ref="D39:E39" si="37">D81</f>
        <v>653</v>
      </c>
      <c r="E39" s="20">
        <f t="shared" si="37"/>
        <v>8</v>
      </c>
      <c r="F39" s="23">
        <v>22</v>
      </c>
      <c r="G39" s="23">
        <v>13</v>
      </c>
      <c r="H39" s="23"/>
      <c r="I39" s="23"/>
      <c r="J39" s="23"/>
      <c r="K39" s="23"/>
      <c r="L39" s="23"/>
      <c r="M39" s="23"/>
      <c r="N39" s="23"/>
      <c r="O39" s="23"/>
    </row>
    <row r="40" spans="1:15" ht="15.75">
      <c r="A40" s="22">
        <f t="shared" si="10"/>
        <v>38</v>
      </c>
      <c r="B40" s="1" t="s">
        <v>146</v>
      </c>
      <c r="C40" s="26" t="s">
        <v>148</v>
      </c>
      <c r="D40" s="29">
        <f t="shared" ref="D40:E40" si="38">D82</f>
        <v>721.26</v>
      </c>
      <c r="E40" s="20">
        <f t="shared" si="38"/>
        <v>6</v>
      </c>
      <c r="F40" s="23">
        <v>14.3</v>
      </c>
      <c r="G40" s="23">
        <v>8.6</v>
      </c>
      <c r="H40" s="23">
        <v>10.9</v>
      </c>
      <c r="I40" s="23"/>
      <c r="J40" s="23"/>
      <c r="K40" s="23"/>
      <c r="L40" s="23"/>
      <c r="M40" s="23">
        <v>36</v>
      </c>
      <c r="N40" s="23"/>
      <c r="O40" s="23"/>
    </row>
    <row r="41" spans="1:15" ht="15.75">
      <c r="A41" s="22">
        <f t="shared" si="10"/>
        <v>39</v>
      </c>
      <c r="B41" s="1" t="s">
        <v>63</v>
      </c>
      <c r="C41" s="26" t="s">
        <v>42</v>
      </c>
      <c r="D41" s="29">
        <f t="shared" ref="D41:E41" si="39">D83</f>
        <v>268.95999999999998</v>
      </c>
      <c r="E41" s="20">
        <f t="shared" si="39"/>
        <v>16</v>
      </c>
      <c r="F41" s="23"/>
      <c r="G41" s="23"/>
      <c r="H41" s="23"/>
      <c r="I41" s="23"/>
      <c r="J41" s="23"/>
      <c r="K41" s="23"/>
      <c r="L41" s="23"/>
      <c r="M41" s="23">
        <v>32.799999999999997</v>
      </c>
      <c r="N41" s="23"/>
      <c r="O41" s="23"/>
    </row>
    <row r="42" spans="1:15" ht="16.5" thickBot="1">
      <c r="C42" s="67" t="s">
        <v>115</v>
      </c>
      <c r="D42" s="67"/>
      <c r="E42" s="68"/>
      <c r="F42" s="27">
        <f>AVERAGE(F3:L41)</f>
        <v>14.137254901960784</v>
      </c>
      <c r="M42" s="27">
        <f>AVERAGE(M3:O41)</f>
        <v>35.571428571428569</v>
      </c>
    </row>
    <row r="43" spans="1:15" ht="16.5" hidden="1" customHeight="1" outlineLevel="1">
      <c r="A43" s="50" t="s">
        <v>26</v>
      </c>
      <c r="B43" s="57" t="s">
        <v>1</v>
      </c>
      <c r="C43" s="57" t="s">
        <v>0</v>
      </c>
      <c r="D43" s="63" t="s">
        <v>114</v>
      </c>
      <c r="E43" s="65" t="s">
        <v>3</v>
      </c>
      <c r="F43" s="59" t="s">
        <v>2</v>
      </c>
      <c r="G43" s="60"/>
      <c r="H43" s="60"/>
      <c r="I43" s="60"/>
      <c r="J43" s="60"/>
      <c r="K43" s="60"/>
      <c r="L43" s="60"/>
      <c r="M43" s="60"/>
      <c r="N43" s="60"/>
      <c r="O43" s="60"/>
    </row>
    <row r="44" spans="1:15" ht="15.75" hidden="1" customHeight="1" outlineLevel="1" thickBot="1">
      <c r="A44" s="51"/>
      <c r="B44" s="58"/>
      <c r="C44" s="58"/>
      <c r="D44" s="64"/>
      <c r="E44" s="66"/>
      <c r="F44" s="61"/>
      <c r="G44" s="62"/>
      <c r="H44" s="62"/>
      <c r="I44" s="62"/>
      <c r="J44" s="62"/>
      <c r="K44" s="62"/>
      <c r="L44" s="62"/>
      <c r="M44" s="62"/>
      <c r="N44" s="62"/>
      <c r="O44" s="62"/>
    </row>
    <row r="45" spans="1:15" ht="15.75" hidden="1" outlineLevel="1">
      <c r="A45" s="21">
        <v>1</v>
      </c>
      <c r="B45" s="4" t="s">
        <v>13</v>
      </c>
      <c r="C45" s="4" t="s">
        <v>12</v>
      </c>
      <c r="D45" s="24">
        <f t="shared" ref="D45:D83" si="40">SUM(F45:O45)</f>
        <v>123.21</v>
      </c>
      <c r="E45" s="5">
        <f>IF(D45&gt;0,RANK(D45,$D$45:$D$83),40)</f>
        <v>29</v>
      </c>
      <c r="F45" s="24">
        <f t="shared" ref="F45:O45" si="41">POWER(F3,2)</f>
        <v>123.21</v>
      </c>
      <c r="G45" s="24">
        <f t="shared" si="41"/>
        <v>0</v>
      </c>
      <c r="H45" s="24">
        <f t="shared" si="41"/>
        <v>0</v>
      </c>
      <c r="I45" s="24">
        <f t="shared" si="41"/>
        <v>0</v>
      </c>
      <c r="J45" s="24">
        <f t="shared" si="41"/>
        <v>0</v>
      </c>
      <c r="K45" s="24">
        <f t="shared" si="41"/>
        <v>0</v>
      </c>
      <c r="L45" s="24">
        <f t="shared" si="41"/>
        <v>0</v>
      </c>
      <c r="M45" s="24">
        <f t="shared" si="41"/>
        <v>0</v>
      </c>
      <c r="N45" s="24">
        <f t="shared" si="41"/>
        <v>0</v>
      </c>
      <c r="O45" s="24">
        <f t="shared" si="41"/>
        <v>0</v>
      </c>
    </row>
    <row r="46" spans="1:15" ht="15.75" hidden="1" outlineLevel="1">
      <c r="A46" s="22">
        <f>A45+1</f>
        <v>2</v>
      </c>
      <c r="B46" s="1" t="s">
        <v>118</v>
      </c>
      <c r="C46" s="1" t="s">
        <v>20</v>
      </c>
      <c r="D46" s="23">
        <f t="shared" si="40"/>
        <v>743.21</v>
      </c>
      <c r="E46" s="5">
        <f t="shared" ref="E46:E83" si="42">IF(D46&gt;0,RANK(D46,$D$45:$D$83),40)</f>
        <v>5</v>
      </c>
      <c r="F46" s="23">
        <f t="shared" ref="F46:O46" si="43">POWER(F4,2)</f>
        <v>259.21000000000004</v>
      </c>
      <c r="G46" s="23">
        <f t="shared" si="43"/>
        <v>484</v>
      </c>
      <c r="H46" s="23">
        <f t="shared" si="43"/>
        <v>0</v>
      </c>
      <c r="I46" s="23">
        <f t="shared" si="43"/>
        <v>0</v>
      </c>
      <c r="J46" s="23">
        <f t="shared" si="43"/>
        <v>0</v>
      </c>
      <c r="K46" s="23">
        <f t="shared" si="43"/>
        <v>0</v>
      </c>
      <c r="L46" s="23">
        <f t="shared" si="43"/>
        <v>0</v>
      </c>
      <c r="M46" s="24">
        <f t="shared" si="43"/>
        <v>0</v>
      </c>
      <c r="N46" s="24">
        <f t="shared" si="43"/>
        <v>0</v>
      </c>
      <c r="O46" s="24">
        <f t="shared" si="43"/>
        <v>0</v>
      </c>
    </row>
    <row r="47" spans="1:15" ht="15.75" hidden="1" outlineLevel="1">
      <c r="A47" s="22">
        <f t="shared" ref="A47:A83" si="44">A46+1</f>
        <v>3</v>
      </c>
      <c r="B47" s="1" t="s">
        <v>5</v>
      </c>
      <c r="C47" s="1" t="s">
        <v>4</v>
      </c>
      <c r="D47" s="23">
        <f t="shared" si="40"/>
        <v>713.54</v>
      </c>
      <c r="E47" s="5">
        <f t="shared" si="42"/>
        <v>7</v>
      </c>
      <c r="F47" s="23">
        <f t="shared" ref="F47:O47" si="45">POWER(F5,2)</f>
        <v>67.239999999999995</v>
      </c>
      <c r="G47" s="23">
        <f t="shared" si="45"/>
        <v>136.88999999999999</v>
      </c>
      <c r="H47" s="23">
        <f t="shared" si="45"/>
        <v>272.25</v>
      </c>
      <c r="I47" s="23">
        <f t="shared" si="45"/>
        <v>237.16000000000003</v>
      </c>
      <c r="J47" s="23">
        <f t="shared" si="45"/>
        <v>0</v>
      </c>
      <c r="K47" s="23">
        <f t="shared" si="45"/>
        <v>0</v>
      </c>
      <c r="L47" s="23">
        <f t="shared" si="45"/>
        <v>0</v>
      </c>
      <c r="M47" s="24">
        <f t="shared" si="45"/>
        <v>0</v>
      </c>
      <c r="N47" s="24">
        <f t="shared" si="45"/>
        <v>0</v>
      </c>
      <c r="O47" s="24">
        <f t="shared" si="45"/>
        <v>0</v>
      </c>
    </row>
    <row r="48" spans="1:15" ht="15.75" hidden="1" outlineLevel="1">
      <c r="A48" s="22">
        <f t="shared" si="44"/>
        <v>4</v>
      </c>
      <c r="B48" s="1" t="s">
        <v>66</v>
      </c>
      <c r="C48" s="1" t="s">
        <v>153</v>
      </c>
      <c r="D48" s="23">
        <f t="shared" si="40"/>
        <v>0</v>
      </c>
      <c r="E48" s="5">
        <f t="shared" si="42"/>
        <v>40</v>
      </c>
      <c r="F48" s="23">
        <f t="shared" ref="F48:O48" si="46">POWER(F6,2)</f>
        <v>0</v>
      </c>
      <c r="G48" s="23">
        <f t="shared" si="46"/>
        <v>0</v>
      </c>
      <c r="H48" s="23">
        <f t="shared" si="46"/>
        <v>0</v>
      </c>
      <c r="I48" s="23">
        <f t="shared" si="46"/>
        <v>0</v>
      </c>
      <c r="J48" s="23">
        <f t="shared" si="46"/>
        <v>0</v>
      </c>
      <c r="K48" s="23">
        <f t="shared" si="46"/>
        <v>0</v>
      </c>
      <c r="L48" s="23">
        <f t="shared" si="46"/>
        <v>0</v>
      </c>
      <c r="M48" s="24">
        <f t="shared" si="46"/>
        <v>0</v>
      </c>
      <c r="N48" s="24">
        <f t="shared" si="46"/>
        <v>0</v>
      </c>
      <c r="O48" s="24">
        <f t="shared" si="46"/>
        <v>0</v>
      </c>
    </row>
    <row r="49" spans="1:15" ht="15.75" hidden="1" outlineLevel="1">
      <c r="A49" s="22">
        <f t="shared" si="44"/>
        <v>5</v>
      </c>
      <c r="B49" s="1" t="s">
        <v>119</v>
      </c>
      <c r="C49" s="1" t="s">
        <v>149</v>
      </c>
      <c r="D49" s="23">
        <f t="shared" si="40"/>
        <v>1352.04</v>
      </c>
      <c r="E49" s="5">
        <f t="shared" si="42"/>
        <v>3</v>
      </c>
      <c r="F49" s="23">
        <f t="shared" ref="F49:O49" si="47">POWER(F7,2)</f>
        <v>125.43999999999998</v>
      </c>
      <c r="G49" s="23">
        <f t="shared" si="47"/>
        <v>1062.76</v>
      </c>
      <c r="H49" s="23">
        <f t="shared" si="47"/>
        <v>163.84000000000003</v>
      </c>
      <c r="I49" s="23">
        <f t="shared" si="47"/>
        <v>0</v>
      </c>
      <c r="J49" s="23">
        <f t="shared" si="47"/>
        <v>0</v>
      </c>
      <c r="K49" s="23">
        <f t="shared" si="47"/>
        <v>0</v>
      </c>
      <c r="L49" s="23">
        <f t="shared" si="47"/>
        <v>0</v>
      </c>
      <c r="M49" s="24">
        <f t="shared" si="47"/>
        <v>0</v>
      </c>
      <c r="N49" s="24">
        <f t="shared" si="47"/>
        <v>0</v>
      </c>
      <c r="O49" s="24">
        <f t="shared" si="47"/>
        <v>0</v>
      </c>
    </row>
    <row r="50" spans="1:15" ht="15.75" hidden="1" outlineLevel="1">
      <c r="A50" s="22">
        <f t="shared" si="44"/>
        <v>6</v>
      </c>
      <c r="B50" s="1" t="s">
        <v>91</v>
      </c>
      <c r="C50" s="1" t="s">
        <v>150</v>
      </c>
      <c r="D50" s="23">
        <f t="shared" si="40"/>
        <v>0</v>
      </c>
      <c r="E50" s="5">
        <f t="shared" si="42"/>
        <v>40</v>
      </c>
      <c r="F50" s="23">
        <f t="shared" ref="F50:O50" si="48">POWER(F8,2)</f>
        <v>0</v>
      </c>
      <c r="G50" s="23">
        <f t="shared" si="48"/>
        <v>0</v>
      </c>
      <c r="H50" s="23">
        <f t="shared" si="48"/>
        <v>0</v>
      </c>
      <c r="I50" s="23">
        <f t="shared" si="48"/>
        <v>0</v>
      </c>
      <c r="J50" s="23">
        <f t="shared" si="48"/>
        <v>0</v>
      </c>
      <c r="K50" s="23">
        <f t="shared" si="48"/>
        <v>0</v>
      </c>
      <c r="L50" s="23">
        <f t="shared" si="48"/>
        <v>0</v>
      </c>
      <c r="M50" s="24">
        <f t="shared" si="48"/>
        <v>0</v>
      </c>
      <c r="N50" s="24">
        <f t="shared" si="48"/>
        <v>0</v>
      </c>
      <c r="O50" s="24">
        <f t="shared" si="48"/>
        <v>0</v>
      </c>
    </row>
    <row r="51" spans="1:15" ht="15.75" hidden="1" outlineLevel="1">
      <c r="A51" s="22">
        <f t="shared" si="44"/>
        <v>7</v>
      </c>
      <c r="B51" s="1" t="s">
        <v>104</v>
      </c>
      <c r="C51" s="1" t="s">
        <v>105</v>
      </c>
      <c r="D51" s="23">
        <f t="shared" si="40"/>
        <v>262.44</v>
      </c>
      <c r="E51" s="5">
        <f t="shared" si="42"/>
        <v>17</v>
      </c>
      <c r="F51" s="23">
        <f t="shared" ref="F51:O51" si="49">POWER(F9,2)</f>
        <v>262.44</v>
      </c>
      <c r="G51" s="23">
        <f t="shared" si="49"/>
        <v>0</v>
      </c>
      <c r="H51" s="23">
        <f t="shared" si="49"/>
        <v>0</v>
      </c>
      <c r="I51" s="23">
        <f t="shared" si="49"/>
        <v>0</v>
      </c>
      <c r="J51" s="23">
        <f t="shared" si="49"/>
        <v>0</v>
      </c>
      <c r="K51" s="23">
        <f t="shared" si="49"/>
        <v>0</v>
      </c>
      <c r="L51" s="23">
        <f t="shared" si="49"/>
        <v>0</v>
      </c>
      <c r="M51" s="24">
        <f t="shared" si="49"/>
        <v>0</v>
      </c>
      <c r="N51" s="24">
        <f t="shared" si="49"/>
        <v>0</v>
      </c>
      <c r="O51" s="24">
        <f t="shared" si="49"/>
        <v>0</v>
      </c>
    </row>
    <row r="52" spans="1:15" ht="15.75" hidden="1" outlineLevel="1">
      <c r="A52" s="22">
        <f t="shared" si="44"/>
        <v>8</v>
      </c>
      <c r="B52" s="1" t="s">
        <v>48</v>
      </c>
      <c r="C52" s="1" t="s">
        <v>62</v>
      </c>
      <c r="D52" s="23">
        <f t="shared" si="40"/>
        <v>0</v>
      </c>
      <c r="E52" s="5">
        <f t="shared" si="42"/>
        <v>40</v>
      </c>
      <c r="F52" s="23">
        <f t="shared" ref="F52:O52" si="50">POWER(F10,2)</f>
        <v>0</v>
      </c>
      <c r="G52" s="23">
        <f t="shared" si="50"/>
        <v>0</v>
      </c>
      <c r="H52" s="23">
        <f t="shared" si="50"/>
        <v>0</v>
      </c>
      <c r="I52" s="23">
        <f t="shared" si="50"/>
        <v>0</v>
      </c>
      <c r="J52" s="23">
        <f t="shared" si="50"/>
        <v>0</v>
      </c>
      <c r="K52" s="23">
        <f t="shared" si="50"/>
        <v>0</v>
      </c>
      <c r="L52" s="23">
        <f t="shared" si="50"/>
        <v>0</v>
      </c>
      <c r="M52" s="24">
        <f t="shared" si="50"/>
        <v>0</v>
      </c>
      <c r="N52" s="24">
        <f t="shared" si="50"/>
        <v>0</v>
      </c>
      <c r="O52" s="24">
        <f t="shared" si="50"/>
        <v>0</v>
      </c>
    </row>
    <row r="53" spans="1:15" ht="15.75" hidden="1" outlineLevel="1">
      <c r="A53" s="22">
        <f t="shared" si="44"/>
        <v>9</v>
      </c>
      <c r="B53" s="1" t="s">
        <v>120</v>
      </c>
      <c r="C53" s="1" t="s">
        <v>82</v>
      </c>
      <c r="D53" s="23">
        <f t="shared" si="40"/>
        <v>342.25</v>
      </c>
      <c r="E53" s="5">
        <f t="shared" si="42"/>
        <v>14</v>
      </c>
      <c r="F53" s="23">
        <f t="shared" ref="F53:L62" si="51">POWER(F11,2)</f>
        <v>0</v>
      </c>
      <c r="G53" s="23">
        <f t="shared" si="51"/>
        <v>0</v>
      </c>
      <c r="H53" s="23">
        <f t="shared" si="51"/>
        <v>0</v>
      </c>
      <c r="I53" s="23">
        <f t="shared" si="51"/>
        <v>0</v>
      </c>
      <c r="J53" s="23">
        <f t="shared" si="51"/>
        <v>0</v>
      </c>
      <c r="K53" s="23">
        <f t="shared" si="51"/>
        <v>0</v>
      </c>
      <c r="L53" s="23">
        <f t="shared" si="51"/>
        <v>0</v>
      </c>
      <c r="M53" s="24">
        <f>POWER(M11/2,2)</f>
        <v>342.25</v>
      </c>
      <c r="N53" s="24">
        <f t="shared" ref="N53:O83" si="52">POWER(N11,2)</f>
        <v>0</v>
      </c>
      <c r="O53" s="24">
        <f t="shared" si="52"/>
        <v>0</v>
      </c>
    </row>
    <row r="54" spans="1:15" ht="15.75" hidden="1" outlineLevel="1">
      <c r="A54" s="22">
        <f t="shared" si="44"/>
        <v>10</v>
      </c>
      <c r="B54" s="1" t="s">
        <v>110</v>
      </c>
      <c r="C54" s="1" t="s">
        <v>121</v>
      </c>
      <c r="D54" s="23">
        <f t="shared" si="40"/>
        <v>207.36</v>
      </c>
      <c r="E54" s="5">
        <f t="shared" si="42"/>
        <v>19</v>
      </c>
      <c r="F54" s="23">
        <f t="shared" si="51"/>
        <v>207.36</v>
      </c>
      <c r="G54" s="23">
        <f t="shared" si="51"/>
        <v>0</v>
      </c>
      <c r="H54" s="23">
        <f t="shared" si="51"/>
        <v>0</v>
      </c>
      <c r="I54" s="23">
        <f t="shared" si="51"/>
        <v>0</v>
      </c>
      <c r="J54" s="23">
        <f t="shared" si="51"/>
        <v>0</v>
      </c>
      <c r="K54" s="23">
        <f t="shared" si="51"/>
        <v>0</v>
      </c>
      <c r="L54" s="23">
        <f t="shared" si="51"/>
        <v>0</v>
      </c>
      <c r="M54" s="24">
        <f t="shared" ref="M54:M69" si="53">POWER(M12,2)</f>
        <v>0</v>
      </c>
      <c r="N54" s="24">
        <f t="shared" si="52"/>
        <v>0</v>
      </c>
      <c r="O54" s="24">
        <f t="shared" si="52"/>
        <v>0</v>
      </c>
    </row>
    <row r="55" spans="1:15" ht="15.75" hidden="1" outlineLevel="1">
      <c r="A55" s="22">
        <f t="shared" si="44"/>
        <v>11</v>
      </c>
      <c r="B55" s="1" t="s">
        <v>106</v>
      </c>
      <c r="C55" s="1" t="s">
        <v>108</v>
      </c>
      <c r="D55" s="23">
        <f t="shared" si="40"/>
        <v>0</v>
      </c>
      <c r="E55" s="5">
        <f t="shared" si="42"/>
        <v>40</v>
      </c>
      <c r="F55" s="23">
        <f t="shared" si="51"/>
        <v>0</v>
      </c>
      <c r="G55" s="23">
        <f t="shared" si="51"/>
        <v>0</v>
      </c>
      <c r="H55" s="23">
        <f t="shared" si="51"/>
        <v>0</v>
      </c>
      <c r="I55" s="23">
        <f t="shared" si="51"/>
        <v>0</v>
      </c>
      <c r="J55" s="23">
        <f t="shared" si="51"/>
        <v>0</v>
      </c>
      <c r="K55" s="23">
        <f t="shared" si="51"/>
        <v>0</v>
      </c>
      <c r="L55" s="23">
        <f t="shared" si="51"/>
        <v>0</v>
      </c>
      <c r="M55" s="24">
        <f t="shared" si="53"/>
        <v>0</v>
      </c>
      <c r="N55" s="24">
        <f t="shared" si="52"/>
        <v>0</v>
      </c>
      <c r="O55" s="24">
        <f t="shared" si="52"/>
        <v>0</v>
      </c>
    </row>
    <row r="56" spans="1:15" ht="15.75" hidden="1" outlineLevel="1">
      <c r="A56" s="22">
        <f t="shared" si="44"/>
        <v>12</v>
      </c>
      <c r="B56" s="1" t="s">
        <v>122</v>
      </c>
      <c r="C56" s="1" t="s">
        <v>123</v>
      </c>
      <c r="D56" s="23">
        <f t="shared" si="40"/>
        <v>144</v>
      </c>
      <c r="E56" s="5">
        <f t="shared" si="42"/>
        <v>25</v>
      </c>
      <c r="F56" s="23">
        <f t="shared" si="51"/>
        <v>144</v>
      </c>
      <c r="G56" s="23">
        <f t="shared" si="51"/>
        <v>0</v>
      </c>
      <c r="H56" s="23">
        <f t="shared" si="51"/>
        <v>0</v>
      </c>
      <c r="I56" s="23">
        <f t="shared" si="51"/>
        <v>0</v>
      </c>
      <c r="J56" s="23">
        <f t="shared" si="51"/>
        <v>0</v>
      </c>
      <c r="K56" s="23">
        <f t="shared" si="51"/>
        <v>0</v>
      </c>
      <c r="L56" s="23">
        <f t="shared" si="51"/>
        <v>0</v>
      </c>
      <c r="M56" s="24">
        <f t="shared" si="53"/>
        <v>0</v>
      </c>
      <c r="N56" s="24">
        <f t="shared" si="52"/>
        <v>0</v>
      </c>
      <c r="O56" s="24">
        <f t="shared" si="52"/>
        <v>0</v>
      </c>
    </row>
    <row r="57" spans="1:15" ht="15.75" hidden="1" outlineLevel="1">
      <c r="A57" s="22">
        <f t="shared" si="44"/>
        <v>13</v>
      </c>
      <c r="B57" s="1" t="s">
        <v>76</v>
      </c>
      <c r="C57" s="1" t="s">
        <v>77</v>
      </c>
      <c r="D57" s="23">
        <f t="shared" si="40"/>
        <v>146.41</v>
      </c>
      <c r="E57" s="5">
        <f t="shared" si="42"/>
        <v>24</v>
      </c>
      <c r="F57" s="23">
        <f t="shared" si="51"/>
        <v>146.41</v>
      </c>
      <c r="G57" s="23">
        <f t="shared" si="51"/>
        <v>0</v>
      </c>
      <c r="H57" s="23">
        <f t="shared" si="51"/>
        <v>0</v>
      </c>
      <c r="I57" s="23">
        <f t="shared" si="51"/>
        <v>0</v>
      </c>
      <c r="J57" s="23">
        <f t="shared" si="51"/>
        <v>0</v>
      </c>
      <c r="K57" s="23">
        <f t="shared" si="51"/>
        <v>0</v>
      </c>
      <c r="L57" s="23">
        <f t="shared" si="51"/>
        <v>0</v>
      </c>
      <c r="M57" s="24">
        <f t="shared" si="53"/>
        <v>0</v>
      </c>
      <c r="N57" s="24">
        <f t="shared" si="52"/>
        <v>0</v>
      </c>
      <c r="O57" s="24">
        <f t="shared" si="52"/>
        <v>0</v>
      </c>
    </row>
    <row r="58" spans="1:15" ht="15.75" hidden="1" outlineLevel="1">
      <c r="A58" s="22">
        <f t="shared" si="44"/>
        <v>14</v>
      </c>
      <c r="B58" s="1" t="s">
        <v>125</v>
      </c>
      <c r="C58" s="1" t="s">
        <v>126</v>
      </c>
      <c r="D58" s="23">
        <f t="shared" si="40"/>
        <v>501.75999999999993</v>
      </c>
      <c r="E58" s="5">
        <f t="shared" si="42"/>
        <v>10</v>
      </c>
      <c r="F58" s="23">
        <f t="shared" si="51"/>
        <v>501.75999999999993</v>
      </c>
      <c r="G58" s="23">
        <f t="shared" si="51"/>
        <v>0</v>
      </c>
      <c r="H58" s="23">
        <f t="shared" si="51"/>
        <v>0</v>
      </c>
      <c r="I58" s="23">
        <f t="shared" si="51"/>
        <v>0</v>
      </c>
      <c r="J58" s="23">
        <f t="shared" si="51"/>
        <v>0</v>
      </c>
      <c r="K58" s="23">
        <f t="shared" si="51"/>
        <v>0</v>
      </c>
      <c r="L58" s="23">
        <f t="shared" si="51"/>
        <v>0</v>
      </c>
      <c r="M58" s="24">
        <f t="shared" si="53"/>
        <v>0</v>
      </c>
      <c r="N58" s="24">
        <f t="shared" si="52"/>
        <v>0</v>
      </c>
      <c r="O58" s="24">
        <f t="shared" si="52"/>
        <v>0</v>
      </c>
    </row>
    <row r="59" spans="1:15" ht="15.75" hidden="1" outlineLevel="1">
      <c r="A59" s="22">
        <f t="shared" si="44"/>
        <v>15</v>
      </c>
      <c r="B59" s="1" t="s">
        <v>127</v>
      </c>
      <c r="C59" s="1" t="s">
        <v>61</v>
      </c>
      <c r="D59" s="23">
        <f t="shared" si="40"/>
        <v>290.40999999999997</v>
      </c>
      <c r="E59" s="5">
        <f t="shared" si="42"/>
        <v>15</v>
      </c>
      <c r="F59" s="23">
        <f t="shared" si="51"/>
        <v>144</v>
      </c>
      <c r="G59" s="23">
        <f t="shared" si="51"/>
        <v>146.41</v>
      </c>
      <c r="H59" s="23">
        <f t="shared" si="51"/>
        <v>0</v>
      </c>
      <c r="I59" s="23">
        <f t="shared" si="51"/>
        <v>0</v>
      </c>
      <c r="J59" s="23">
        <f t="shared" si="51"/>
        <v>0</v>
      </c>
      <c r="K59" s="23">
        <f t="shared" si="51"/>
        <v>0</v>
      </c>
      <c r="L59" s="23">
        <f t="shared" si="51"/>
        <v>0</v>
      </c>
      <c r="M59" s="24">
        <f t="shared" si="53"/>
        <v>0</v>
      </c>
      <c r="N59" s="24">
        <f t="shared" si="52"/>
        <v>0</v>
      </c>
      <c r="O59" s="24">
        <f t="shared" si="52"/>
        <v>0</v>
      </c>
    </row>
    <row r="60" spans="1:15" ht="15.75" hidden="1" outlineLevel="1">
      <c r="A60" s="22">
        <f t="shared" si="44"/>
        <v>16</v>
      </c>
      <c r="B60" s="1" t="s">
        <v>43</v>
      </c>
      <c r="C60" s="1" t="s">
        <v>45</v>
      </c>
      <c r="D60" s="23">
        <f t="shared" si="40"/>
        <v>190.44000000000003</v>
      </c>
      <c r="E60" s="5">
        <f t="shared" si="42"/>
        <v>20</v>
      </c>
      <c r="F60" s="23">
        <f t="shared" si="51"/>
        <v>190.44000000000003</v>
      </c>
      <c r="G60" s="23">
        <f t="shared" si="51"/>
        <v>0</v>
      </c>
      <c r="H60" s="23">
        <f t="shared" si="51"/>
        <v>0</v>
      </c>
      <c r="I60" s="23">
        <f t="shared" si="51"/>
        <v>0</v>
      </c>
      <c r="J60" s="23">
        <f t="shared" si="51"/>
        <v>0</v>
      </c>
      <c r="K60" s="23">
        <f t="shared" si="51"/>
        <v>0</v>
      </c>
      <c r="L60" s="23">
        <f t="shared" si="51"/>
        <v>0</v>
      </c>
      <c r="M60" s="24">
        <f t="shared" si="53"/>
        <v>0</v>
      </c>
      <c r="N60" s="24">
        <f t="shared" si="52"/>
        <v>0</v>
      </c>
      <c r="O60" s="24">
        <f t="shared" si="52"/>
        <v>0</v>
      </c>
    </row>
    <row r="61" spans="1:15" ht="15.75" hidden="1" outlineLevel="1">
      <c r="A61" s="22">
        <f t="shared" si="44"/>
        <v>17</v>
      </c>
      <c r="B61" s="1" t="s">
        <v>128</v>
      </c>
      <c r="C61" s="1" t="s">
        <v>129</v>
      </c>
      <c r="D61" s="23">
        <f t="shared" si="40"/>
        <v>179.56</v>
      </c>
      <c r="E61" s="5">
        <f t="shared" si="42"/>
        <v>21</v>
      </c>
      <c r="F61" s="23">
        <f t="shared" si="51"/>
        <v>179.56</v>
      </c>
      <c r="G61" s="23">
        <f t="shared" si="51"/>
        <v>0</v>
      </c>
      <c r="H61" s="23">
        <f t="shared" si="51"/>
        <v>0</v>
      </c>
      <c r="I61" s="23">
        <f t="shared" si="51"/>
        <v>0</v>
      </c>
      <c r="J61" s="23">
        <f t="shared" si="51"/>
        <v>0</v>
      </c>
      <c r="K61" s="23">
        <f t="shared" si="51"/>
        <v>0</v>
      </c>
      <c r="L61" s="23">
        <f t="shared" si="51"/>
        <v>0</v>
      </c>
      <c r="M61" s="24">
        <f t="shared" si="53"/>
        <v>0</v>
      </c>
      <c r="N61" s="24">
        <f t="shared" si="52"/>
        <v>0</v>
      </c>
      <c r="O61" s="24">
        <f t="shared" si="52"/>
        <v>0</v>
      </c>
    </row>
    <row r="62" spans="1:15" ht="15.75" hidden="1" outlineLevel="1">
      <c r="A62" s="22">
        <f t="shared" si="44"/>
        <v>18</v>
      </c>
      <c r="B62" s="1" t="s">
        <v>15</v>
      </c>
      <c r="C62" s="1" t="s">
        <v>68</v>
      </c>
      <c r="D62" s="23">
        <f t="shared" si="40"/>
        <v>0</v>
      </c>
      <c r="E62" s="5">
        <f t="shared" si="42"/>
        <v>40</v>
      </c>
      <c r="F62" s="23">
        <f t="shared" si="51"/>
        <v>0</v>
      </c>
      <c r="G62" s="23">
        <f t="shared" si="51"/>
        <v>0</v>
      </c>
      <c r="H62" s="23">
        <f t="shared" si="51"/>
        <v>0</v>
      </c>
      <c r="I62" s="23">
        <f t="shared" si="51"/>
        <v>0</v>
      </c>
      <c r="J62" s="23">
        <f t="shared" si="51"/>
        <v>0</v>
      </c>
      <c r="K62" s="23">
        <f t="shared" si="51"/>
        <v>0</v>
      </c>
      <c r="L62" s="23">
        <f t="shared" si="51"/>
        <v>0</v>
      </c>
      <c r="M62" s="24">
        <f t="shared" si="53"/>
        <v>0</v>
      </c>
      <c r="N62" s="24">
        <f t="shared" si="52"/>
        <v>0</v>
      </c>
      <c r="O62" s="24">
        <f t="shared" si="52"/>
        <v>0</v>
      </c>
    </row>
    <row r="63" spans="1:15" ht="15.75" hidden="1" outlineLevel="1">
      <c r="A63" s="22">
        <f t="shared" si="44"/>
        <v>19</v>
      </c>
      <c r="B63" s="1" t="s">
        <v>84</v>
      </c>
      <c r="C63" s="1" t="s">
        <v>86</v>
      </c>
      <c r="D63" s="23">
        <f t="shared" si="40"/>
        <v>0</v>
      </c>
      <c r="E63" s="5">
        <f t="shared" si="42"/>
        <v>40</v>
      </c>
      <c r="F63" s="23">
        <f t="shared" ref="F63:L72" si="54">POWER(F21,2)</f>
        <v>0</v>
      </c>
      <c r="G63" s="23">
        <f t="shared" si="54"/>
        <v>0</v>
      </c>
      <c r="H63" s="23">
        <f t="shared" si="54"/>
        <v>0</v>
      </c>
      <c r="I63" s="23">
        <f t="shared" si="54"/>
        <v>0</v>
      </c>
      <c r="J63" s="23">
        <f t="shared" si="54"/>
        <v>0</v>
      </c>
      <c r="K63" s="23">
        <f t="shared" si="54"/>
        <v>0</v>
      </c>
      <c r="L63" s="23">
        <f t="shared" si="54"/>
        <v>0</v>
      </c>
      <c r="M63" s="24">
        <f t="shared" si="53"/>
        <v>0</v>
      </c>
      <c r="N63" s="24">
        <f t="shared" si="52"/>
        <v>0</v>
      </c>
      <c r="O63" s="24">
        <f t="shared" si="52"/>
        <v>0</v>
      </c>
    </row>
    <row r="64" spans="1:15" ht="15.75" hidden="1" outlineLevel="1">
      <c r="A64" s="22">
        <f t="shared" si="44"/>
        <v>20</v>
      </c>
      <c r="B64" s="1" t="s">
        <v>131</v>
      </c>
      <c r="C64" s="1" t="s">
        <v>100</v>
      </c>
      <c r="D64" s="23">
        <f t="shared" si="40"/>
        <v>358.25</v>
      </c>
      <c r="E64" s="5">
        <f t="shared" si="42"/>
        <v>13</v>
      </c>
      <c r="F64" s="23">
        <f t="shared" si="54"/>
        <v>153.76000000000002</v>
      </c>
      <c r="G64" s="23">
        <f t="shared" si="54"/>
        <v>204.49</v>
      </c>
      <c r="H64" s="23">
        <f t="shared" si="54"/>
        <v>0</v>
      </c>
      <c r="I64" s="23">
        <f t="shared" si="54"/>
        <v>0</v>
      </c>
      <c r="J64" s="23">
        <f t="shared" si="54"/>
        <v>0</v>
      </c>
      <c r="K64" s="23">
        <f t="shared" si="54"/>
        <v>0</v>
      </c>
      <c r="L64" s="23">
        <f t="shared" si="54"/>
        <v>0</v>
      </c>
      <c r="M64" s="24">
        <f t="shared" si="53"/>
        <v>0</v>
      </c>
      <c r="N64" s="24">
        <f t="shared" si="52"/>
        <v>0</v>
      </c>
      <c r="O64" s="24">
        <f t="shared" si="52"/>
        <v>0</v>
      </c>
    </row>
    <row r="65" spans="1:15" ht="15.75" hidden="1" outlineLevel="1">
      <c r="A65" s="22">
        <f t="shared" si="44"/>
        <v>21</v>
      </c>
      <c r="B65" s="1" t="s">
        <v>132</v>
      </c>
      <c r="C65" s="1" t="s">
        <v>52</v>
      </c>
      <c r="D65" s="23">
        <f t="shared" si="40"/>
        <v>0</v>
      </c>
      <c r="E65" s="5">
        <f t="shared" si="42"/>
        <v>40</v>
      </c>
      <c r="F65" s="23">
        <f t="shared" si="54"/>
        <v>0</v>
      </c>
      <c r="G65" s="23">
        <f t="shared" si="54"/>
        <v>0</v>
      </c>
      <c r="H65" s="23">
        <f t="shared" si="54"/>
        <v>0</v>
      </c>
      <c r="I65" s="23">
        <f t="shared" si="54"/>
        <v>0</v>
      </c>
      <c r="J65" s="23">
        <f t="shared" si="54"/>
        <v>0</v>
      </c>
      <c r="K65" s="23">
        <f t="shared" si="54"/>
        <v>0</v>
      </c>
      <c r="L65" s="23">
        <f t="shared" si="54"/>
        <v>0</v>
      </c>
      <c r="M65" s="24">
        <f t="shared" si="53"/>
        <v>0</v>
      </c>
      <c r="N65" s="24">
        <f t="shared" si="52"/>
        <v>0</v>
      </c>
      <c r="O65" s="24">
        <f t="shared" si="52"/>
        <v>0</v>
      </c>
    </row>
    <row r="66" spans="1:15" ht="15.75" hidden="1" outlineLevel="1">
      <c r="A66" s="22">
        <f t="shared" si="44"/>
        <v>22</v>
      </c>
      <c r="B66" s="1" t="s">
        <v>133</v>
      </c>
      <c r="C66" s="1" t="s">
        <v>21</v>
      </c>
      <c r="D66" s="23">
        <f t="shared" si="40"/>
        <v>148.83999999999997</v>
      </c>
      <c r="E66" s="5">
        <f t="shared" si="42"/>
        <v>23</v>
      </c>
      <c r="F66" s="23">
        <f t="shared" si="54"/>
        <v>148.83999999999997</v>
      </c>
      <c r="G66" s="23">
        <f t="shared" si="54"/>
        <v>0</v>
      </c>
      <c r="H66" s="23">
        <f t="shared" si="54"/>
        <v>0</v>
      </c>
      <c r="I66" s="23">
        <f t="shared" si="54"/>
        <v>0</v>
      </c>
      <c r="J66" s="23">
        <f t="shared" si="54"/>
        <v>0</v>
      </c>
      <c r="K66" s="23">
        <f t="shared" si="54"/>
        <v>0</v>
      </c>
      <c r="L66" s="23">
        <f t="shared" si="54"/>
        <v>0</v>
      </c>
      <c r="M66" s="24">
        <f t="shared" si="53"/>
        <v>0</v>
      </c>
      <c r="N66" s="24">
        <f t="shared" si="52"/>
        <v>0</v>
      </c>
      <c r="O66" s="24">
        <f t="shared" si="52"/>
        <v>0</v>
      </c>
    </row>
    <row r="67" spans="1:15" ht="15.75" hidden="1" outlineLevel="1">
      <c r="A67" s="22">
        <f t="shared" si="44"/>
        <v>23</v>
      </c>
      <c r="B67" s="1" t="s">
        <v>134</v>
      </c>
      <c r="C67" s="1" t="s">
        <v>113</v>
      </c>
      <c r="D67" s="23">
        <f t="shared" si="40"/>
        <v>0</v>
      </c>
      <c r="E67" s="5">
        <f t="shared" si="42"/>
        <v>40</v>
      </c>
      <c r="F67" s="23">
        <f t="shared" si="54"/>
        <v>0</v>
      </c>
      <c r="G67" s="23">
        <f t="shared" si="54"/>
        <v>0</v>
      </c>
      <c r="H67" s="23">
        <f t="shared" si="54"/>
        <v>0</v>
      </c>
      <c r="I67" s="23">
        <f t="shared" si="54"/>
        <v>0</v>
      </c>
      <c r="J67" s="23">
        <f t="shared" si="54"/>
        <v>0</v>
      </c>
      <c r="K67" s="23">
        <f t="shared" si="54"/>
        <v>0</v>
      </c>
      <c r="L67" s="23">
        <f t="shared" si="54"/>
        <v>0</v>
      </c>
      <c r="M67" s="24">
        <f t="shared" si="53"/>
        <v>0</v>
      </c>
      <c r="N67" s="24">
        <f t="shared" si="52"/>
        <v>0</v>
      </c>
      <c r="O67" s="24">
        <f t="shared" si="52"/>
        <v>0</v>
      </c>
    </row>
    <row r="68" spans="1:15" ht="15.75" hidden="1" outlineLevel="1">
      <c r="A68" s="22">
        <f t="shared" si="44"/>
        <v>24</v>
      </c>
      <c r="B68" s="1" t="s">
        <v>87</v>
      </c>
      <c r="C68" s="1" t="s">
        <v>89</v>
      </c>
      <c r="D68" s="23">
        <f t="shared" si="40"/>
        <v>0</v>
      </c>
      <c r="E68" s="5">
        <f t="shared" si="42"/>
        <v>40</v>
      </c>
      <c r="F68" s="23">
        <f t="shared" si="54"/>
        <v>0</v>
      </c>
      <c r="G68" s="23">
        <f t="shared" si="54"/>
        <v>0</v>
      </c>
      <c r="H68" s="23">
        <f t="shared" si="54"/>
        <v>0</v>
      </c>
      <c r="I68" s="23">
        <f t="shared" si="54"/>
        <v>0</v>
      </c>
      <c r="J68" s="23">
        <f t="shared" si="54"/>
        <v>0</v>
      </c>
      <c r="K68" s="23">
        <f t="shared" si="54"/>
        <v>0</v>
      </c>
      <c r="L68" s="23">
        <f t="shared" si="54"/>
        <v>0</v>
      </c>
      <c r="M68" s="24">
        <f t="shared" si="53"/>
        <v>0</v>
      </c>
      <c r="N68" s="24">
        <f t="shared" si="52"/>
        <v>0</v>
      </c>
      <c r="O68" s="24">
        <f t="shared" si="52"/>
        <v>0</v>
      </c>
    </row>
    <row r="69" spans="1:15" ht="15.75" hidden="1" outlineLevel="1">
      <c r="A69" s="22">
        <f t="shared" si="44"/>
        <v>25</v>
      </c>
      <c r="B69" s="1" t="s">
        <v>72</v>
      </c>
      <c r="C69" s="1" t="s">
        <v>74</v>
      </c>
      <c r="D69" s="23">
        <f t="shared" si="40"/>
        <v>156.25</v>
      </c>
      <c r="E69" s="5">
        <f t="shared" si="42"/>
        <v>22</v>
      </c>
      <c r="F69" s="23">
        <f t="shared" si="54"/>
        <v>156.25</v>
      </c>
      <c r="G69" s="23">
        <f t="shared" si="54"/>
        <v>0</v>
      </c>
      <c r="H69" s="23">
        <f t="shared" si="54"/>
        <v>0</v>
      </c>
      <c r="I69" s="23">
        <f t="shared" si="54"/>
        <v>0</v>
      </c>
      <c r="J69" s="23">
        <f t="shared" si="54"/>
        <v>0</v>
      </c>
      <c r="K69" s="23">
        <f t="shared" si="54"/>
        <v>0</v>
      </c>
      <c r="L69" s="23">
        <f t="shared" si="54"/>
        <v>0</v>
      </c>
      <c r="M69" s="24">
        <f t="shared" si="53"/>
        <v>0</v>
      </c>
      <c r="N69" s="24">
        <f t="shared" si="52"/>
        <v>0</v>
      </c>
      <c r="O69" s="24">
        <f t="shared" si="52"/>
        <v>0</v>
      </c>
    </row>
    <row r="70" spans="1:15" ht="15.75" hidden="1" outlineLevel="1">
      <c r="A70" s="22">
        <f t="shared" si="44"/>
        <v>26</v>
      </c>
      <c r="B70" s="1" t="s">
        <v>69</v>
      </c>
      <c r="C70" s="1" t="s">
        <v>71</v>
      </c>
      <c r="D70" s="23">
        <f t="shared" si="40"/>
        <v>520.02249999999992</v>
      </c>
      <c r="E70" s="5">
        <f t="shared" si="42"/>
        <v>9</v>
      </c>
      <c r="F70" s="23">
        <f t="shared" si="54"/>
        <v>73.959999999999994</v>
      </c>
      <c r="G70" s="23">
        <f t="shared" si="54"/>
        <v>158.76</v>
      </c>
      <c r="H70" s="23">
        <f t="shared" si="54"/>
        <v>0</v>
      </c>
      <c r="I70" s="23">
        <f t="shared" si="54"/>
        <v>0</v>
      </c>
      <c r="J70" s="23">
        <f t="shared" si="54"/>
        <v>0</v>
      </c>
      <c r="K70" s="23">
        <f t="shared" si="54"/>
        <v>0</v>
      </c>
      <c r="L70" s="23">
        <f t="shared" si="54"/>
        <v>0</v>
      </c>
      <c r="M70" s="24">
        <f>POWER(M28/2,2)</f>
        <v>287.30249999999995</v>
      </c>
      <c r="N70" s="24">
        <f t="shared" si="52"/>
        <v>0</v>
      </c>
      <c r="O70" s="24">
        <f t="shared" si="52"/>
        <v>0</v>
      </c>
    </row>
    <row r="71" spans="1:15" ht="15.75" hidden="1" outlineLevel="1">
      <c r="A71" s="22">
        <f t="shared" si="44"/>
        <v>27</v>
      </c>
      <c r="B71" s="1" t="s">
        <v>79</v>
      </c>
      <c r="C71" s="1" t="s">
        <v>80</v>
      </c>
      <c r="D71" s="23">
        <f t="shared" si="40"/>
        <v>243.85999999999999</v>
      </c>
      <c r="E71" s="5">
        <f t="shared" si="42"/>
        <v>18</v>
      </c>
      <c r="F71" s="23">
        <f t="shared" si="54"/>
        <v>72.25</v>
      </c>
      <c r="G71" s="23">
        <f t="shared" si="54"/>
        <v>171.60999999999999</v>
      </c>
      <c r="H71" s="23">
        <f t="shared" si="54"/>
        <v>0</v>
      </c>
      <c r="I71" s="23">
        <f t="shared" si="54"/>
        <v>0</v>
      </c>
      <c r="J71" s="23">
        <f t="shared" si="54"/>
        <v>0</v>
      </c>
      <c r="K71" s="23">
        <f t="shared" si="54"/>
        <v>0</v>
      </c>
      <c r="L71" s="23">
        <f t="shared" si="54"/>
        <v>0</v>
      </c>
      <c r="M71" s="24">
        <f>POWER(M29,2)</f>
        <v>0</v>
      </c>
      <c r="N71" s="24">
        <f t="shared" si="52"/>
        <v>0</v>
      </c>
      <c r="O71" s="24">
        <f t="shared" si="52"/>
        <v>0</v>
      </c>
    </row>
    <row r="72" spans="1:15" ht="15.75" hidden="1" outlineLevel="1">
      <c r="A72" s="22">
        <f t="shared" si="44"/>
        <v>28</v>
      </c>
      <c r="B72" s="1" t="s">
        <v>75</v>
      </c>
      <c r="C72" s="1" t="s">
        <v>16</v>
      </c>
      <c r="D72" s="23">
        <f t="shared" si="40"/>
        <v>365.61</v>
      </c>
      <c r="E72" s="5">
        <f t="shared" si="42"/>
        <v>12</v>
      </c>
      <c r="F72" s="23">
        <f t="shared" si="54"/>
        <v>121</v>
      </c>
      <c r="G72" s="23">
        <f t="shared" si="54"/>
        <v>132.25</v>
      </c>
      <c r="H72" s="23">
        <f t="shared" si="54"/>
        <v>0</v>
      </c>
      <c r="I72" s="23">
        <f t="shared" si="54"/>
        <v>0</v>
      </c>
      <c r="J72" s="23">
        <f t="shared" si="54"/>
        <v>0</v>
      </c>
      <c r="K72" s="23">
        <f t="shared" si="54"/>
        <v>0</v>
      </c>
      <c r="L72" s="23">
        <f t="shared" si="54"/>
        <v>0</v>
      </c>
      <c r="M72" s="24">
        <f>POWER(M30/2,2)</f>
        <v>112.36</v>
      </c>
      <c r="N72" s="24">
        <f t="shared" si="52"/>
        <v>0</v>
      </c>
      <c r="O72" s="24">
        <f t="shared" si="52"/>
        <v>0</v>
      </c>
    </row>
    <row r="73" spans="1:15" ht="15.75" hidden="1" outlineLevel="1">
      <c r="A73" s="22">
        <f t="shared" si="44"/>
        <v>29</v>
      </c>
      <c r="B73" s="1" t="s">
        <v>101</v>
      </c>
      <c r="C73" s="1" t="s">
        <v>102</v>
      </c>
      <c r="D73" s="23">
        <f t="shared" si="40"/>
        <v>132.25</v>
      </c>
      <c r="E73" s="5">
        <f t="shared" si="42"/>
        <v>28</v>
      </c>
      <c r="F73" s="23">
        <f t="shared" ref="F73:L82" si="55">POWER(F31,2)</f>
        <v>132.25</v>
      </c>
      <c r="G73" s="23">
        <f t="shared" si="55"/>
        <v>0</v>
      </c>
      <c r="H73" s="23">
        <f t="shared" si="55"/>
        <v>0</v>
      </c>
      <c r="I73" s="23">
        <f t="shared" si="55"/>
        <v>0</v>
      </c>
      <c r="J73" s="23">
        <f t="shared" si="55"/>
        <v>0</v>
      </c>
      <c r="K73" s="23">
        <f t="shared" si="55"/>
        <v>0</v>
      </c>
      <c r="L73" s="23">
        <f t="shared" si="55"/>
        <v>0</v>
      </c>
      <c r="M73" s="24">
        <f t="shared" ref="M73:M79" si="56">POWER(M31,2)</f>
        <v>0</v>
      </c>
      <c r="N73" s="24">
        <f t="shared" si="52"/>
        <v>0</v>
      </c>
      <c r="O73" s="24">
        <f t="shared" si="52"/>
        <v>0</v>
      </c>
    </row>
    <row r="74" spans="1:15" ht="15.75" hidden="1" outlineLevel="1">
      <c r="A74" s="22">
        <f t="shared" si="44"/>
        <v>30</v>
      </c>
      <c r="B74" s="1" t="s">
        <v>96</v>
      </c>
      <c r="C74" s="1" t="s">
        <v>98</v>
      </c>
      <c r="D74" s="23">
        <f t="shared" si="40"/>
        <v>139.24</v>
      </c>
      <c r="E74" s="5">
        <f t="shared" si="42"/>
        <v>26</v>
      </c>
      <c r="F74" s="23">
        <f t="shared" si="55"/>
        <v>139.24</v>
      </c>
      <c r="G74" s="23">
        <f t="shared" si="55"/>
        <v>0</v>
      </c>
      <c r="H74" s="23">
        <f t="shared" si="55"/>
        <v>0</v>
      </c>
      <c r="I74" s="23">
        <f t="shared" si="55"/>
        <v>0</v>
      </c>
      <c r="J74" s="23">
        <f t="shared" si="55"/>
        <v>0</v>
      </c>
      <c r="K74" s="23">
        <f t="shared" si="55"/>
        <v>0</v>
      </c>
      <c r="L74" s="23">
        <f t="shared" si="55"/>
        <v>0</v>
      </c>
      <c r="M74" s="24">
        <f t="shared" si="56"/>
        <v>0</v>
      </c>
      <c r="N74" s="24">
        <f t="shared" si="52"/>
        <v>0</v>
      </c>
      <c r="O74" s="24">
        <f t="shared" si="52"/>
        <v>0</v>
      </c>
    </row>
    <row r="75" spans="1:15" ht="15.75" hidden="1" outlineLevel="1">
      <c r="A75" s="22">
        <f t="shared" si="44"/>
        <v>31</v>
      </c>
      <c r="B75" s="1" t="s">
        <v>19</v>
      </c>
      <c r="C75" s="1" t="s">
        <v>47</v>
      </c>
      <c r="D75" s="23">
        <f t="shared" si="40"/>
        <v>4040</v>
      </c>
      <c r="E75" s="5">
        <f t="shared" si="42"/>
        <v>1</v>
      </c>
      <c r="F75" s="23">
        <f t="shared" si="55"/>
        <v>948.6400000000001</v>
      </c>
      <c r="G75" s="23">
        <f t="shared" si="55"/>
        <v>0</v>
      </c>
      <c r="H75" s="23">
        <f t="shared" si="55"/>
        <v>0</v>
      </c>
      <c r="I75" s="23">
        <f t="shared" si="55"/>
        <v>0</v>
      </c>
      <c r="J75" s="23">
        <f t="shared" si="55"/>
        <v>0</v>
      </c>
      <c r="K75" s="23">
        <f t="shared" si="55"/>
        <v>0</v>
      </c>
      <c r="L75" s="23">
        <f t="shared" si="55"/>
        <v>0</v>
      </c>
      <c r="M75" s="24">
        <f t="shared" si="56"/>
        <v>3091.36</v>
      </c>
      <c r="N75" s="24">
        <f t="shared" si="52"/>
        <v>0</v>
      </c>
      <c r="O75" s="24">
        <f t="shared" si="52"/>
        <v>0</v>
      </c>
    </row>
    <row r="76" spans="1:15" ht="15.75" hidden="1" outlineLevel="1">
      <c r="A76" s="22">
        <f t="shared" si="44"/>
        <v>32</v>
      </c>
      <c r="B76" s="1" t="s">
        <v>136</v>
      </c>
      <c r="C76" s="1" t="s">
        <v>137</v>
      </c>
      <c r="D76" s="23">
        <f t="shared" si="40"/>
        <v>136.88999999999999</v>
      </c>
      <c r="E76" s="5">
        <f t="shared" si="42"/>
        <v>27</v>
      </c>
      <c r="F76" s="23">
        <f t="shared" si="55"/>
        <v>136.88999999999999</v>
      </c>
      <c r="G76" s="23">
        <f t="shared" si="55"/>
        <v>0</v>
      </c>
      <c r="H76" s="23">
        <f t="shared" si="55"/>
        <v>0</v>
      </c>
      <c r="I76" s="23">
        <f t="shared" si="55"/>
        <v>0</v>
      </c>
      <c r="J76" s="23">
        <f t="shared" si="55"/>
        <v>0</v>
      </c>
      <c r="K76" s="23">
        <f t="shared" si="55"/>
        <v>0</v>
      </c>
      <c r="L76" s="23">
        <f t="shared" si="55"/>
        <v>0</v>
      </c>
      <c r="M76" s="24">
        <f t="shared" si="56"/>
        <v>0</v>
      </c>
      <c r="N76" s="24">
        <f t="shared" si="52"/>
        <v>0</v>
      </c>
      <c r="O76" s="24">
        <f t="shared" si="52"/>
        <v>0</v>
      </c>
    </row>
    <row r="77" spans="1:15" ht="15.75" hidden="1" outlineLevel="1">
      <c r="A77" s="22">
        <f t="shared" si="44"/>
        <v>33</v>
      </c>
      <c r="B77" s="1" t="s">
        <v>138</v>
      </c>
      <c r="C77" s="1" t="s">
        <v>139</v>
      </c>
      <c r="D77" s="23">
        <f t="shared" si="40"/>
        <v>0</v>
      </c>
      <c r="E77" s="5">
        <f t="shared" si="42"/>
        <v>40</v>
      </c>
      <c r="F77" s="23">
        <f t="shared" si="55"/>
        <v>0</v>
      </c>
      <c r="G77" s="23">
        <f t="shared" si="55"/>
        <v>0</v>
      </c>
      <c r="H77" s="23">
        <f t="shared" si="55"/>
        <v>0</v>
      </c>
      <c r="I77" s="23">
        <f t="shared" si="55"/>
        <v>0</v>
      </c>
      <c r="J77" s="23">
        <f t="shared" si="55"/>
        <v>0</v>
      </c>
      <c r="K77" s="23">
        <f t="shared" si="55"/>
        <v>0</v>
      </c>
      <c r="L77" s="23">
        <f t="shared" si="55"/>
        <v>0</v>
      </c>
      <c r="M77" s="24">
        <f t="shared" si="56"/>
        <v>0</v>
      </c>
      <c r="N77" s="24">
        <f t="shared" si="52"/>
        <v>0</v>
      </c>
      <c r="O77" s="24">
        <f t="shared" si="52"/>
        <v>0</v>
      </c>
    </row>
    <row r="78" spans="1:15" ht="15.75" hidden="1" outlineLevel="1">
      <c r="A78" s="22">
        <f t="shared" si="44"/>
        <v>34</v>
      </c>
      <c r="B78" s="1" t="s">
        <v>141</v>
      </c>
      <c r="C78" s="1" t="s">
        <v>109</v>
      </c>
      <c r="D78" s="23">
        <f t="shared" si="40"/>
        <v>1391.1</v>
      </c>
      <c r="E78" s="5">
        <f t="shared" si="42"/>
        <v>2</v>
      </c>
      <c r="F78" s="23">
        <f t="shared" si="55"/>
        <v>441</v>
      </c>
      <c r="G78" s="23">
        <f t="shared" si="55"/>
        <v>134.56</v>
      </c>
      <c r="H78" s="23">
        <f t="shared" si="55"/>
        <v>174.23999999999998</v>
      </c>
      <c r="I78" s="23">
        <f t="shared" si="55"/>
        <v>161.29</v>
      </c>
      <c r="J78" s="23">
        <f t="shared" si="55"/>
        <v>144</v>
      </c>
      <c r="K78" s="23">
        <f t="shared" si="55"/>
        <v>153.76000000000002</v>
      </c>
      <c r="L78" s="23">
        <f t="shared" si="55"/>
        <v>182.25</v>
      </c>
      <c r="M78" s="24">
        <f t="shared" si="56"/>
        <v>0</v>
      </c>
      <c r="N78" s="24">
        <f t="shared" si="52"/>
        <v>0</v>
      </c>
      <c r="O78" s="24">
        <f t="shared" si="52"/>
        <v>0</v>
      </c>
    </row>
    <row r="79" spans="1:15" ht="15.75" hidden="1" outlineLevel="1">
      <c r="A79" s="22">
        <f t="shared" si="44"/>
        <v>35</v>
      </c>
      <c r="B79" s="1" t="s">
        <v>9</v>
      </c>
      <c r="C79" s="1" t="s">
        <v>55</v>
      </c>
      <c r="D79" s="23">
        <f t="shared" si="40"/>
        <v>499.28000000000003</v>
      </c>
      <c r="E79" s="5">
        <f t="shared" si="42"/>
        <v>11</v>
      </c>
      <c r="F79" s="23">
        <f t="shared" si="55"/>
        <v>249.64000000000001</v>
      </c>
      <c r="G79" s="23">
        <f t="shared" si="55"/>
        <v>249.64000000000001</v>
      </c>
      <c r="H79" s="23">
        <f t="shared" si="55"/>
        <v>0</v>
      </c>
      <c r="I79" s="23">
        <f t="shared" si="55"/>
        <v>0</v>
      </c>
      <c r="J79" s="23">
        <f t="shared" si="55"/>
        <v>0</v>
      </c>
      <c r="K79" s="23">
        <f t="shared" si="55"/>
        <v>0</v>
      </c>
      <c r="L79" s="23">
        <f t="shared" si="55"/>
        <v>0</v>
      </c>
      <c r="M79" s="24">
        <f t="shared" si="56"/>
        <v>0</v>
      </c>
      <c r="N79" s="24">
        <f t="shared" si="52"/>
        <v>0</v>
      </c>
      <c r="O79" s="24">
        <f t="shared" si="52"/>
        <v>0</v>
      </c>
    </row>
    <row r="80" spans="1:15" ht="15.75" hidden="1" outlineLevel="1">
      <c r="A80" s="22">
        <f t="shared" si="44"/>
        <v>36</v>
      </c>
      <c r="B80" s="1" t="s">
        <v>143</v>
      </c>
      <c r="C80" s="1" t="s">
        <v>144</v>
      </c>
      <c r="D80" s="23">
        <f t="shared" si="40"/>
        <v>1047.4324999999999</v>
      </c>
      <c r="E80" s="5">
        <f t="shared" si="42"/>
        <v>4</v>
      </c>
      <c r="F80" s="23">
        <f t="shared" si="55"/>
        <v>231.04</v>
      </c>
      <c r="G80" s="23">
        <f t="shared" si="55"/>
        <v>136.88999999999999</v>
      </c>
      <c r="H80" s="23">
        <f t="shared" si="55"/>
        <v>225</v>
      </c>
      <c r="I80" s="23">
        <f t="shared" si="55"/>
        <v>190.44000000000003</v>
      </c>
      <c r="J80" s="23">
        <f t="shared" si="55"/>
        <v>0</v>
      </c>
      <c r="K80" s="23">
        <f t="shared" si="55"/>
        <v>0</v>
      </c>
      <c r="L80" s="23">
        <f t="shared" si="55"/>
        <v>0</v>
      </c>
      <c r="M80" s="24">
        <f>POWER(M38/2,2)</f>
        <v>264.0625</v>
      </c>
      <c r="N80" s="24">
        <f t="shared" si="52"/>
        <v>0</v>
      </c>
      <c r="O80" s="24">
        <f t="shared" si="52"/>
        <v>0</v>
      </c>
    </row>
    <row r="81" spans="1:15" ht="15.75" hidden="1" outlineLevel="1">
      <c r="A81" s="22">
        <f t="shared" si="44"/>
        <v>37</v>
      </c>
      <c r="B81" s="1" t="s">
        <v>93</v>
      </c>
      <c r="C81" s="1" t="s">
        <v>95</v>
      </c>
      <c r="D81" s="23">
        <f t="shared" si="40"/>
        <v>653</v>
      </c>
      <c r="E81" s="5">
        <f t="shared" si="42"/>
        <v>8</v>
      </c>
      <c r="F81" s="23">
        <f t="shared" si="55"/>
        <v>484</v>
      </c>
      <c r="G81" s="23">
        <f t="shared" si="55"/>
        <v>169</v>
      </c>
      <c r="H81" s="23">
        <f t="shared" si="55"/>
        <v>0</v>
      </c>
      <c r="I81" s="23">
        <f t="shared" si="55"/>
        <v>0</v>
      </c>
      <c r="J81" s="23">
        <f t="shared" si="55"/>
        <v>0</v>
      </c>
      <c r="K81" s="23">
        <f t="shared" si="55"/>
        <v>0</v>
      </c>
      <c r="L81" s="23">
        <f t="shared" si="55"/>
        <v>0</v>
      </c>
      <c r="M81" s="24">
        <f>POWER(M39,2)</f>
        <v>0</v>
      </c>
      <c r="N81" s="24">
        <f t="shared" si="52"/>
        <v>0</v>
      </c>
      <c r="O81" s="24">
        <f t="shared" si="52"/>
        <v>0</v>
      </c>
    </row>
    <row r="82" spans="1:15" ht="15.75" hidden="1" outlineLevel="1">
      <c r="A82" s="22">
        <f t="shared" si="44"/>
        <v>38</v>
      </c>
      <c r="B82" s="1" t="s">
        <v>146</v>
      </c>
      <c r="C82" s="1" t="s">
        <v>148</v>
      </c>
      <c r="D82" s="23">
        <f t="shared" si="40"/>
        <v>721.26</v>
      </c>
      <c r="E82" s="5">
        <f t="shared" si="42"/>
        <v>6</v>
      </c>
      <c r="F82" s="23">
        <f t="shared" si="55"/>
        <v>204.49</v>
      </c>
      <c r="G82" s="23">
        <f t="shared" si="55"/>
        <v>73.959999999999994</v>
      </c>
      <c r="H82" s="23">
        <f t="shared" si="55"/>
        <v>118.81</v>
      </c>
      <c r="I82" s="23">
        <f t="shared" si="55"/>
        <v>0</v>
      </c>
      <c r="J82" s="23">
        <f t="shared" si="55"/>
        <v>0</v>
      </c>
      <c r="K82" s="23">
        <f t="shared" si="55"/>
        <v>0</v>
      </c>
      <c r="L82" s="23">
        <f t="shared" si="55"/>
        <v>0</v>
      </c>
      <c r="M82" s="24">
        <f>POWER(M40/2,2)</f>
        <v>324</v>
      </c>
      <c r="N82" s="24">
        <f t="shared" si="52"/>
        <v>0</v>
      </c>
      <c r="O82" s="24">
        <f t="shared" si="52"/>
        <v>0</v>
      </c>
    </row>
    <row r="83" spans="1:15" ht="15.75" hidden="1" outlineLevel="1">
      <c r="A83" s="22">
        <f t="shared" si="44"/>
        <v>39</v>
      </c>
      <c r="B83" s="1" t="s">
        <v>63</v>
      </c>
      <c r="C83" s="1" t="s">
        <v>135</v>
      </c>
      <c r="D83" s="23">
        <f t="shared" si="40"/>
        <v>268.95999999999998</v>
      </c>
      <c r="E83" s="5">
        <f t="shared" si="42"/>
        <v>16</v>
      </c>
      <c r="F83" s="23">
        <f t="shared" ref="F83:L83" si="57">POWER(F41,2)</f>
        <v>0</v>
      </c>
      <c r="G83" s="23">
        <f t="shared" si="57"/>
        <v>0</v>
      </c>
      <c r="H83" s="23">
        <f t="shared" si="57"/>
        <v>0</v>
      </c>
      <c r="I83" s="23">
        <f t="shared" si="57"/>
        <v>0</v>
      </c>
      <c r="J83" s="23">
        <f t="shared" si="57"/>
        <v>0</v>
      </c>
      <c r="K83" s="23">
        <f t="shared" si="57"/>
        <v>0</v>
      </c>
      <c r="L83" s="23">
        <f t="shared" si="57"/>
        <v>0</v>
      </c>
      <c r="M83" s="24">
        <f>POWER(M41/2,2)</f>
        <v>268.95999999999998</v>
      </c>
      <c r="N83" s="24">
        <f t="shared" si="52"/>
        <v>0</v>
      </c>
      <c r="O83" s="24">
        <f t="shared" si="52"/>
        <v>0</v>
      </c>
    </row>
    <row r="84" spans="1:15" collapsed="1"/>
  </sheetData>
  <mergeCells count="15">
    <mergeCell ref="F43:O44"/>
    <mergeCell ref="F2:O2"/>
    <mergeCell ref="A1:A2"/>
    <mergeCell ref="B1:B2"/>
    <mergeCell ref="F1:L1"/>
    <mergeCell ref="M1:O1"/>
    <mergeCell ref="C1:C2"/>
    <mergeCell ref="D1:D2"/>
    <mergeCell ref="E1:E2"/>
    <mergeCell ref="C42:E42"/>
    <mergeCell ref="A43:A44"/>
    <mergeCell ref="B43:B44"/>
    <mergeCell ref="C43:C44"/>
    <mergeCell ref="D43:D44"/>
    <mergeCell ref="E43:E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1"/>
  <sheetViews>
    <sheetView workbookViewId="0"/>
  </sheetViews>
  <sheetFormatPr defaultRowHeight="15"/>
  <sheetData>
    <row r="1" spans="1:17" ht="16.5" thickBot="1">
      <c r="A1" s="79" t="s">
        <v>26</v>
      </c>
      <c r="B1" s="82" t="s">
        <v>27</v>
      </c>
      <c r="C1" s="15" t="s">
        <v>28</v>
      </c>
      <c r="D1" s="85" t="s">
        <v>29</v>
      </c>
      <c r="E1" s="86"/>
      <c r="F1" s="86"/>
      <c r="G1" s="87"/>
      <c r="H1" s="85" t="s">
        <v>30</v>
      </c>
      <c r="I1" s="86"/>
      <c r="J1" s="86"/>
      <c r="K1" s="87"/>
      <c r="L1" s="71" t="s">
        <v>31</v>
      </c>
      <c r="M1" s="72"/>
      <c r="N1" s="73"/>
      <c r="O1" s="71" t="s">
        <v>32</v>
      </c>
      <c r="P1" s="72"/>
      <c r="Q1" s="73"/>
    </row>
    <row r="2" spans="1:17" ht="15.75">
      <c r="A2" s="80"/>
      <c r="B2" s="83"/>
      <c r="C2" s="17"/>
      <c r="D2" s="77" t="s">
        <v>33</v>
      </c>
      <c r="E2" s="78"/>
      <c r="F2" s="77" t="s">
        <v>34</v>
      </c>
      <c r="G2" s="78"/>
      <c r="H2" s="77" t="s">
        <v>33</v>
      </c>
      <c r="I2" s="78"/>
      <c r="J2" s="77" t="s">
        <v>34</v>
      </c>
      <c r="K2" s="78"/>
      <c r="L2" s="74"/>
      <c r="M2" s="75"/>
      <c r="N2" s="76"/>
      <c r="O2" s="74"/>
      <c r="P2" s="75"/>
      <c r="Q2" s="76"/>
    </row>
    <row r="3" spans="1:17" ht="16.5" thickBot="1">
      <c r="A3" s="81"/>
      <c r="B3" s="84"/>
      <c r="C3" s="18"/>
      <c r="D3" s="19" t="s">
        <v>2</v>
      </c>
      <c r="E3" s="7" t="s">
        <v>3</v>
      </c>
      <c r="F3" s="6" t="s">
        <v>2</v>
      </c>
      <c r="G3" s="7" t="s">
        <v>3</v>
      </c>
      <c r="H3" s="6" t="s">
        <v>2</v>
      </c>
      <c r="I3" s="7" t="s">
        <v>3</v>
      </c>
      <c r="J3" s="6" t="s">
        <v>2</v>
      </c>
      <c r="K3" s="7" t="s">
        <v>3</v>
      </c>
      <c r="L3" s="6" t="s">
        <v>2</v>
      </c>
      <c r="M3" s="6" t="s">
        <v>35</v>
      </c>
      <c r="N3" s="7" t="s">
        <v>3</v>
      </c>
      <c r="O3" s="6" t="s">
        <v>2</v>
      </c>
      <c r="P3" s="6" t="s">
        <v>35</v>
      </c>
      <c r="Q3" s="7" t="s">
        <v>3</v>
      </c>
    </row>
    <row r="4" spans="1:17" ht="15.75">
      <c r="A4" s="92">
        <v>1</v>
      </c>
      <c r="B4" s="92" t="s">
        <v>36</v>
      </c>
      <c r="C4" s="14" t="s">
        <v>37</v>
      </c>
      <c r="D4" s="8"/>
      <c r="E4" s="8"/>
      <c r="F4" s="8"/>
      <c r="G4" s="8"/>
      <c r="H4" s="8"/>
      <c r="I4" s="8"/>
      <c r="J4" s="8"/>
      <c r="K4" s="8"/>
      <c r="L4" s="8">
        <f>D4+F4+H4+J4</f>
        <v>0</v>
      </c>
      <c r="M4" s="8">
        <f>E4+G4+I4+K4</f>
        <v>0</v>
      </c>
      <c r="N4" s="8"/>
      <c r="O4" s="93">
        <f>L4+L5</f>
        <v>0</v>
      </c>
      <c r="P4" s="93">
        <f>M4+M5</f>
        <v>0</v>
      </c>
      <c r="Q4" s="93"/>
    </row>
    <row r="5" spans="1:17" ht="15.75">
      <c r="A5" s="89"/>
      <c r="B5" s="88"/>
      <c r="C5" s="10" t="s">
        <v>38</v>
      </c>
      <c r="D5" s="2"/>
      <c r="E5" s="2"/>
      <c r="F5" s="2"/>
      <c r="G5" s="2"/>
      <c r="H5" s="2"/>
      <c r="I5" s="2"/>
      <c r="J5" s="2"/>
      <c r="K5" s="2"/>
      <c r="L5" s="2">
        <f t="shared" ref="L5:M31" si="0">D5+F5+H5+J5</f>
        <v>0</v>
      </c>
      <c r="M5" s="2">
        <f t="shared" si="0"/>
        <v>0</v>
      </c>
      <c r="N5" s="2"/>
      <c r="O5" s="91"/>
      <c r="P5" s="91"/>
      <c r="Q5" s="90"/>
    </row>
    <row r="6" spans="1:17" ht="15.75">
      <c r="A6" s="88">
        <v>2</v>
      </c>
      <c r="B6" s="88" t="s">
        <v>13</v>
      </c>
      <c r="C6" s="10" t="s">
        <v>12</v>
      </c>
      <c r="D6" s="2"/>
      <c r="E6" s="2"/>
      <c r="F6" s="2"/>
      <c r="G6" s="2"/>
      <c r="H6" s="11"/>
      <c r="I6" s="11"/>
      <c r="J6" s="2"/>
      <c r="K6" s="2"/>
      <c r="L6" s="2">
        <f t="shared" si="0"/>
        <v>0</v>
      </c>
      <c r="M6" s="2">
        <f t="shared" si="0"/>
        <v>0</v>
      </c>
      <c r="N6" s="2"/>
      <c r="O6" s="90">
        <f>L6+L7</f>
        <v>0</v>
      </c>
      <c r="P6" s="90">
        <f>M6+M7</f>
        <v>0</v>
      </c>
      <c r="Q6" s="90"/>
    </row>
    <row r="7" spans="1:17" ht="15.75">
      <c r="A7" s="89"/>
      <c r="B7" s="88"/>
      <c r="C7" s="10" t="s">
        <v>39</v>
      </c>
      <c r="D7" s="2"/>
      <c r="E7" s="2"/>
      <c r="F7" s="2"/>
      <c r="G7" s="2"/>
      <c r="H7" s="2"/>
      <c r="I7" s="2"/>
      <c r="J7" s="11"/>
      <c r="K7" s="11"/>
      <c r="L7" s="2">
        <f t="shared" si="0"/>
        <v>0</v>
      </c>
      <c r="M7" s="2">
        <f t="shared" si="0"/>
        <v>0</v>
      </c>
      <c r="N7" s="2"/>
      <c r="O7" s="91"/>
      <c r="P7" s="91"/>
      <c r="Q7" s="90"/>
    </row>
    <row r="8" spans="1:17" ht="15.75">
      <c r="A8" s="88">
        <v>3</v>
      </c>
      <c r="B8" s="88" t="s">
        <v>17</v>
      </c>
      <c r="C8" s="10" t="s">
        <v>40</v>
      </c>
      <c r="D8" s="2">
        <v>196</v>
      </c>
      <c r="E8" s="2"/>
      <c r="F8" s="2"/>
      <c r="G8" s="2"/>
      <c r="H8" s="2"/>
      <c r="I8" s="2"/>
      <c r="J8" s="2"/>
      <c r="K8" s="2"/>
      <c r="L8" s="2">
        <f t="shared" si="0"/>
        <v>196</v>
      </c>
      <c r="M8" s="2">
        <f t="shared" si="0"/>
        <v>0</v>
      </c>
      <c r="N8" s="2"/>
      <c r="O8" s="90">
        <f>L8+L9</f>
        <v>196</v>
      </c>
      <c r="P8" s="90">
        <f>M8+M9</f>
        <v>0</v>
      </c>
      <c r="Q8" s="90"/>
    </row>
    <row r="9" spans="1:17" ht="15.75">
      <c r="A9" s="89"/>
      <c r="B9" s="88"/>
      <c r="C9" s="10" t="s">
        <v>16</v>
      </c>
      <c r="D9" s="2"/>
      <c r="E9" s="2"/>
      <c r="F9" s="2"/>
      <c r="G9" s="2"/>
      <c r="H9" s="2"/>
      <c r="I9" s="2"/>
      <c r="J9" s="2"/>
      <c r="K9" s="2"/>
      <c r="L9" s="2">
        <f t="shared" si="0"/>
        <v>0</v>
      </c>
      <c r="M9" s="2">
        <f t="shared" si="0"/>
        <v>0</v>
      </c>
      <c r="N9" s="2"/>
      <c r="O9" s="91"/>
      <c r="P9" s="91"/>
      <c r="Q9" s="90"/>
    </row>
    <row r="10" spans="1:17" ht="15.75">
      <c r="A10" s="88">
        <v>4</v>
      </c>
      <c r="B10" s="88" t="s">
        <v>22</v>
      </c>
      <c r="C10" s="10" t="s">
        <v>41</v>
      </c>
      <c r="D10" s="2"/>
      <c r="E10" s="2"/>
      <c r="F10" s="2"/>
      <c r="G10" s="2"/>
      <c r="H10" s="2"/>
      <c r="I10" s="12"/>
      <c r="J10" s="12"/>
      <c r="K10" s="2"/>
      <c r="L10" s="2">
        <f t="shared" si="0"/>
        <v>0</v>
      </c>
      <c r="M10" s="2">
        <f t="shared" si="0"/>
        <v>0</v>
      </c>
      <c r="N10" s="2"/>
      <c r="O10" s="90">
        <f>L10+L11</f>
        <v>81</v>
      </c>
      <c r="P10" s="90">
        <f>M10+M11</f>
        <v>0</v>
      </c>
      <c r="Q10" s="90"/>
    </row>
    <row r="11" spans="1:17" ht="15.75">
      <c r="A11" s="89"/>
      <c r="B11" s="88"/>
      <c r="C11" s="10" t="s">
        <v>21</v>
      </c>
      <c r="D11" s="2">
        <v>81</v>
      </c>
      <c r="E11" s="2"/>
      <c r="F11" s="2"/>
      <c r="G11" s="12"/>
      <c r="H11" s="2"/>
      <c r="I11" s="12"/>
      <c r="J11" s="2"/>
      <c r="K11" s="2"/>
      <c r="L11" s="2">
        <f t="shared" si="0"/>
        <v>81</v>
      </c>
      <c r="M11" s="2">
        <f t="shared" si="0"/>
        <v>0</v>
      </c>
      <c r="N11" s="2"/>
      <c r="O11" s="91"/>
      <c r="P11" s="91"/>
      <c r="Q11" s="90"/>
    </row>
    <row r="12" spans="1:17" ht="15.75">
      <c r="A12" s="88">
        <v>5</v>
      </c>
      <c r="B12" s="88" t="s">
        <v>7</v>
      </c>
      <c r="C12" s="10" t="s">
        <v>6</v>
      </c>
      <c r="D12" s="2"/>
      <c r="E12" s="2"/>
      <c r="F12" s="2"/>
      <c r="G12" s="2"/>
      <c r="H12" s="2"/>
      <c r="I12" s="2"/>
      <c r="J12" s="2"/>
      <c r="K12" s="2"/>
      <c r="L12" s="2">
        <f t="shared" si="0"/>
        <v>0</v>
      </c>
      <c r="M12" s="2">
        <f t="shared" si="0"/>
        <v>0</v>
      </c>
      <c r="N12" s="2"/>
      <c r="O12" s="90">
        <f>L12+L13</f>
        <v>36</v>
      </c>
      <c r="P12" s="90">
        <f>M12+M13</f>
        <v>0</v>
      </c>
      <c r="Q12" s="90"/>
    </row>
    <row r="13" spans="1:17" ht="15.75">
      <c r="A13" s="89"/>
      <c r="B13" s="88"/>
      <c r="C13" s="10" t="s">
        <v>42</v>
      </c>
      <c r="D13" s="2">
        <v>36</v>
      </c>
      <c r="E13" s="2"/>
      <c r="F13" s="2"/>
      <c r="G13" s="2"/>
      <c r="H13" s="2"/>
      <c r="I13" s="2"/>
      <c r="J13" s="2"/>
      <c r="K13" s="2"/>
      <c r="L13" s="2">
        <f t="shared" si="0"/>
        <v>36</v>
      </c>
      <c r="M13" s="2">
        <f t="shared" si="0"/>
        <v>0</v>
      </c>
      <c r="N13" s="2"/>
      <c r="O13" s="91"/>
      <c r="P13" s="91"/>
      <c r="Q13" s="90"/>
    </row>
    <row r="14" spans="1:17" ht="15.75">
      <c r="A14" s="88">
        <v>6</v>
      </c>
      <c r="B14" s="88" t="s">
        <v>43</v>
      </c>
      <c r="C14" s="10" t="s">
        <v>44</v>
      </c>
      <c r="D14" s="2">
        <v>121</v>
      </c>
      <c r="E14" s="2"/>
      <c r="F14" s="2"/>
      <c r="G14" s="2"/>
      <c r="H14" s="2"/>
      <c r="I14" s="2"/>
      <c r="J14" s="2"/>
      <c r="K14" s="2"/>
      <c r="L14" s="2">
        <f t="shared" si="0"/>
        <v>121</v>
      </c>
      <c r="M14" s="2">
        <f t="shared" si="0"/>
        <v>0</v>
      </c>
      <c r="N14" s="2"/>
      <c r="O14" s="90">
        <f>L14+L15</f>
        <v>121</v>
      </c>
      <c r="P14" s="90">
        <f>M14+M15</f>
        <v>0</v>
      </c>
      <c r="Q14" s="90"/>
    </row>
    <row r="15" spans="1:17" ht="15.75">
      <c r="A15" s="89"/>
      <c r="B15" s="88"/>
      <c r="C15" s="10" t="s">
        <v>45</v>
      </c>
      <c r="D15" s="2"/>
      <c r="E15" s="2"/>
      <c r="F15" s="2"/>
      <c r="G15" s="2"/>
      <c r="H15" s="2"/>
      <c r="I15" s="2"/>
      <c r="J15" s="2"/>
      <c r="K15" s="2"/>
      <c r="L15" s="2">
        <f t="shared" si="0"/>
        <v>0</v>
      </c>
      <c r="M15" s="2">
        <f t="shared" si="0"/>
        <v>0</v>
      </c>
      <c r="N15" s="2"/>
      <c r="O15" s="91"/>
      <c r="P15" s="91"/>
      <c r="Q15" s="90"/>
    </row>
    <row r="16" spans="1:17" ht="15.75">
      <c r="A16" s="88">
        <v>7</v>
      </c>
      <c r="B16" s="88" t="s">
        <v>5</v>
      </c>
      <c r="C16" s="10" t="s">
        <v>4</v>
      </c>
      <c r="D16" s="2"/>
      <c r="E16" s="2"/>
      <c r="F16" s="2"/>
      <c r="G16" s="2"/>
      <c r="H16" s="2"/>
      <c r="I16" s="2"/>
      <c r="J16" s="2"/>
      <c r="K16" s="2"/>
      <c r="L16" s="2">
        <f t="shared" si="0"/>
        <v>0</v>
      </c>
      <c r="M16" s="2">
        <f t="shared" si="0"/>
        <v>0</v>
      </c>
      <c r="N16" s="2"/>
      <c r="O16" s="90">
        <f>L16+L17</f>
        <v>0</v>
      </c>
      <c r="P16" s="90">
        <f>M16+M17</f>
        <v>0</v>
      </c>
      <c r="Q16" s="90"/>
    </row>
    <row r="17" spans="1:17" ht="15.75">
      <c r="A17" s="89"/>
      <c r="B17" s="88"/>
      <c r="C17" s="10" t="s">
        <v>46</v>
      </c>
      <c r="D17" s="2"/>
      <c r="E17" s="2"/>
      <c r="F17" s="2"/>
      <c r="G17" s="2"/>
      <c r="H17" s="2"/>
      <c r="I17" s="2"/>
      <c r="J17" s="13"/>
      <c r="K17" s="2"/>
      <c r="L17" s="2">
        <f t="shared" si="0"/>
        <v>0</v>
      </c>
      <c r="M17" s="2">
        <f t="shared" si="0"/>
        <v>0</v>
      </c>
      <c r="N17" s="2"/>
      <c r="O17" s="91"/>
      <c r="P17" s="91"/>
      <c r="Q17" s="90"/>
    </row>
    <row r="18" spans="1:17" ht="15.75">
      <c r="A18" s="88">
        <v>8</v>
      </c>
      <c r="B18" s="88" t="s">
        <v>19</v>
      </c>
      <c r="C18" s="10" t="s">
        <v>47</v>
      </c>
      <c r="D18" s="2">
        <v>100</v>
      </c>
      <c r="E18" s="2"/>
      <c r="F18" s="2"/>
      <c r="G18" s="2"/>
      <c r="H18" s="2"/>
      <c r="I18" s="2"/>
      <c r="J18" s="2"/>
      <c r="K18" s="2"/>
      <c r="L18" s="2">
        <f t="shared" si="0"/>
        <v>100</v>
      </c>
      <c r="M18" s="2">
        <f t="shared" si="0"/>
        <v>0</v>
      </c>
      <c r="N18" s="2"/>
      <c r="O18" s="90">
        <f>L18+L19</f>
        <v>100</v>
      </c>
      <c r="P18" s="90">
        <f>M18+M19</f>
        <v>0</v>
      </c>
      <c r="Q18" s="90"/>
    </row>
    <row r="19" spans="1:17" ht="15.75">
      <c r="A19" s="89"/>
      <c r="B19" s="88"/>
      <c r="C19" s="10" t="s">
        <v>18</v>
      </c>
      <c r="D19" s="2"/>
      <c r="E19" s="2"/>
      <c r="F19" s="2"/>
      <c r="G19" s="2"/>
      <c r="H19" s="2"/>
      <c r="I19" s="2"/>
      <c r="J19" s="2"/>
      <c r="K19" s="2"/>
      <c r="L19" s="2">
        <f t="shared" si="0"/>
        <v>0</v>
      </c>
      <c r="M19" s="2">
        <f t="shared" si="0"/>
        <v>0</v>
      </c>
      <c r="N19" s="2"/>
      <c r="O19" s="91"/>
      <c r="P19" s="91"/>
      <c r="Q19" s="90"/>
    </row>
    <row r="20" spans="1:17" ht="15.75">
      <c r="A20" s="88">
        <v>9</v>
      </c>
      <c r="B20" s="88" t="s">
        <v>48</v>
      </c>
      <c r="C20" s="10" t="s">
        <v>49</v>
      </c>
      <c r="D20" s="2"/>
      <c r="E20" s="2"/>
      <c r="F20" s="2"/>
      <c r="G20" s="2"/>
      <c r="H20" s="2"/>
      <c r="I20" s="2"/>
      <c r="J20" s="2"/>
      <c r="K20" s="2"/>
      <c r="L20" s="2">
        <f t="shared" si="0"/>
        <v>0</v>
      </c>
      <c r="M20" s="2">
        <f t="shared" si="0"/>
        <v>0</v>
      </c>
      <c r="N20" s="2"/>
      <c r="O20" s="90">
        <f>L20+L21</f>
        <v>49</v>
      </c>
      <c r="P20" s="90">
        <f>M20+M21</f>
        <v>0</v>
      </c>
      <c r="Q20" s="90"/>
    </row>
    <row r="21" spans="1:17" ht="15.75">
      <c r="A21" s="89"/>
      <c r="B21" s="88"/>
      <c r="C21" s="10" t="s">
        <v>20</v>
      </c>
      <c r="D21" s="2">
        <v>49</v>
      </c>
      <c r="E21" s="2"/>
      <c r="F21" s="2"/>
      <c r="G21" s="2"/>
      <c r="H21" s="2"/>
      <c r="I21" s="2"/>
      <c r="J21" s="2"/>
      <c r="K21" s="2"/>
      <c r="L21" s="2">
        <f t="shared" si="0"/>
        <v>49</v>
      </c>
      <c r="M21" s="2">
        <f t="shared" si="0"/>
        <v>0</v>
      </c>
      <c r="N21" s="2"/>
      <c r="O21" s="91"/>
      <c r="P21" s="91"/>
      <c r="Q21" s="90"/>
    </row>
    <row r="22" spans="1:17" ht="15.75">
      <c r="A22" s="88">
        <v>10</v>
      </c>
      <c r="B22" s="88" t="s">
        <v>50</v>
      </c>
      <c r="C22" s="10" t="s">
        <v>51</v>
      </c>
      <c r="D22" s="2"/>
      <c r="E22" s="2"/>
      <c r="F22" s="2"/>
      <c r="G22" s="2"/>
      <c r="H22" s="2"/>
      <c r="I22" s="2"/>
      <c r="J22" s="2"/>
      <c r="K22" s="2"/>
      <c r="L22" s="2">
        <f t="shared" si="0"/>
        <v>0</v>
      </c>
      <c r="M22" s="2">
        <f t="shared" si="0"/>
        <v>0</v>
      </c>
      <c r="N22" s="2"/>
      <c r="O22" s="90">
        <f t="shared" ref="O22:O28" si="1">L22+L23</f>
        <v>64</v>
      </c>
      <c r="P22" s="90">
        <f>M22+M23</f>
        <v>0</v>
      </c>
      <c r="Q22" s="90"/>
    </row>
    <row r="23" spans="1:17" ht="15.75">
      <c r="A23" s="89"/>
      <c r="B23" s="88"/>
      <c r="C23" s="10" t="s">
        <v>52</v>
      </c>
      <c r="D23" s="2">
        <v>64</v>
      </c>
      <c r="E23" s="2"/>
      <c r="F23" s="2"/>
      <c r="G23" s="2"/>
      <c r="H23" s="2"/>
      <c r="I23" s="2"/>
      <c r="J23" s="2"/>
      <c r="K23" s="2"/>
      <c r="L23" s="2">
        <f t="shared" si="0"/>
        <v>64</v>
      </c>
      <c r="M23" s="2">
        <f t="shared" si="0"/>
        <v>0</v>
      </c>
      <c r="N23" s="2"/>
      <c r="O23" s="91"/>
      <c r="P23" s="91"/>
      <c r="Q23" s="90"/>
    </row>
    <row r="24" spans="1:17" ht="15.75">
      <c r="A24" s="88">
        <v>11</v>
      </c>
      <c r="B24" s="88" t="s">
        <v>11</v>
      </c>
      <c r="C24" s="10" t="s">
        <v>10</v>
      </c>
      <c r="D24" s="2"/>
      <c r="E24" s="2"/>
      <c r="F24" s="2"/>
      <c r="G24" s="2"/>
      <c r="H24" s="2"/>
      <c r="I24" s="2"/>
      <c r="J24" s="2"/>
      <c r="K24" s="2"/>
      <c r="L24" s="2">
        <f t="shared" si="0"/>
        <v>0</v>
      </c>
      <c r="M24" s="2">
        <f t="shared" si="0"/>
        <v>0</v>
      </c>
      <c r="N24" s="2"/>
      <c r="O24" s="90">
        <f t="shared" si="1"/>
        <v>0</v>
      </c>
      <c r="P24" s="90">
        <f>M24+M25</f>
        <v>0</v>
      </c>
      <c r="Q24" s="90"/>
    </row>
    <row r="25" spans="1:17" ht="15.75">
      <c r="A25" s="89"/>
      <c r="B25" s="88"/>
      <c r="C25" s="10" t="s">
        <v>53</v>
      </c>
      <c r="D25" s="2"/>
      <c r="E25" s="2"/>
      <c r="F25" s="2"/>
      <c r="G25" s="2"/>
      <c r="H25" s="2"/>
      <c r="I25" s="2"/>
      <c r="J25" s="2"/>
      <c r="K25" s="2"/>
      <c r="L25" s="2">
        <f t="shared" si="0"/>
        <v>0</v>
      </c>
      <c r="M25" s="2">
        <f t="shared" si="0"/>
        <v>0</v>
      </c>
      <c r="N25" s="2"/>
      <c r="O25" s="91"/>
      <c r="P25" s="91"/>
      <c r="Q25" s="90"/>
    </row>
    <row r="26" spans="1:17" ht="15.75">
      <c r="A26" s="88">
        <v>12</v>
      </c>
      <c r="B26" s="88" t="s">
        <v>15</v>
      </c>
      <c r="C26" s="10" t="s">
        <v>54</v>
      </c>
      <c r="D26" s="2">
        <v>169</v>
      </c>
      <c r="E26" s="2"/>
      <c r="F26" s="2"/>
      <c r="G26" s="2"/>
      <c r="H26" s="2"/>
      <c r="I26" s="2"/>
      <c r="J26" s="2"/>
      <c r="K26" s="2"/>
      <c r="L26" s="2">
        <f t="shared" si="0"/>
        <v>169</v>
      </c>
      <c r="M26" s="2">
        <f t="shared" si="0"/>
        <v>0</v>
      </c>
      <c r="N26" s="2"/>
      <c r="O26" s="90">
        <f t="shared" si="1"/>
        <v>169</v>
      </c>
      <c r="P26" s="90">
        <f>M26+M27</f>
        <v>0</v>
      </c>
      <c r="Q26" s="90"/>
    </row>
    <row r="27" spans="1:17" ht="15.75">
      <c r="A27" s="89"/>
      <c r="B27" s="88"/>
      <c r="C27" s="10" t="s">
        <v>14</v>
      </c>
      <c r="D27" s="2"/>
      <c r="E27" s="2"/>
      <c r="F27" s="2"/>
      <c r="G27" s="2"/>
      <c r="H27" s="2"/>
      <c r="I27" s="2"/>
      <c r="J27" s="2"/>
      <c r="K27" s="2"/>
      <c r="L27" s="2">
        <f t="shared" si="0"/>
        <v>0</v>
      </c>
      <c r="M27" s="2">
        <f t="shared" si="0"/>
        <v>0</v>
      </c>
      <c r="N27" s="2"/>
      <c r="O27" s="91"/>
      <c r="P27" s="91"/>
      <c r="Q27" s="90"/>
    </row>
    <row r="28" spans="1:17" ht="15.75">
      <c r="A28" s="88">
        <v>13</v>
      </c>
      <c r="B28" s="88" t="s">
        <v>9</v>
      </c>
      <c r="C28" s="10" t="s">
        <v>8</v>
      </c>
      <c r="D28" s="2"/>
      <c r="E28" s="2"/>
      <c r="F28" s="2"/>
      <c r="G28" s="2"/>
      <c r="H28" s="2"/>
      <c r="I28" s="2"/>
      <c r="J28" s="2"/>
      <c r="K28" s="2"/>
      <c r="L28" s="2">
        <f t="shared" si="0"/>
        <v>0</v>
      </c>
      <c r="M28" s="2">
        <f t="shared" si="0"/>
        <v>0</v>
      </c>
      <c r="N28" s="2"/>
      <c r="O28" s="90">
        <f t="shared" si="1"/>
        <v>225</v>
      </c>
      <c r="P28" s="90">
        <f>M28+M29</f>
        <v>0</v>
      </c>
      <c r="Q28" s="90"/>
    </row>
    <row r="29" spans="1:17" ht="15.75">
      <c r="A29" s="89"/>
      <c r="B29" s="88"/>
      <c r="C29" s="10" t="s">
        <v>55</v>
      </c>
      <c r="D29" s="2">
        <v>225</v>
      </c>
      <c r="E29" s="2"/>
      <c r="F29" s="2"/>
      <c r="G29" s="2"/>
      <c r="H29" s="2"/>
      <c r="I29" s="2"/>
      <c r="J29" s="2"/>
      <c r="K29" s="2"/>
      <c r="L29" s="2">
        <f t="shared" si="0"/>
        <v>225</v>
      </c>
      <c r="M29" s="2">
        <f t="shared" si="0"/>
        <v>0</v>
      </c>
      <c r="N29" s="2"/>
      <c r="O29" s="91"/>
      <c r="P29" s="91"/>
      <c r="Q29" s="90"/>
    </row>
    <row r="30" spans="1:17" ht="15.75">
      <c r="A30" s="88">
        <v>14</v>
      </c>
      <c r="B30" s="88" t="s">
        <v>56</v>
      </c>
      <c r="C30" s="10" t="s">
        <v>57</v>
      </c>
      <c r="D30" s="2">
        <v>144</v>
      </c>
      <c r="E30" s="2"/>
      <c r="F30" s="2"/>
      <c r="G30" s="2"/>
      <c r="H30" s="2"/>
      <c r="I30" s="2"/>
      <c r="J30" s="2"/>
      <c r="K30" s="2"/>
      <c r="L30" s="2">
        <f t="shared" si="0"/>
        <v>144</v>
      </c>
      <c r="M30" s="2">
        <f t="shared" si="0"/>
        <v>0</v>
      </c>
      <c r="N30" s="2"/>
      <c r="O30" s="90">
        <f>L30+L31</f>
        <v>144</v>
      </c>
      <c r="P30" s="90">
        <f>M30+M31</f>
        <v>0</v>
      </c>
      <c r="Q30" s="90"/>
    </row>
    <row r="31" spans="1:17" ht="15.75">
      <c r="A31" s="89"/>
      <c r="B31" s="88"/>
      <c r="C31" s="16" t="s">
        <v>58</v>
      </c>
      <c r="D31" s="2"/>
      <c r="E31" s="2"/>
      <c r="F31" s="2"/>
      <c r="G31" s="2"/>
      <c r="H31" s="2"/>
      <c r="I31" s="2"/>
      <c r="J31" s="2"/>
      <c r="K31" s="2"/>
      <c r="L31" s="2">
        <f t="shared" si="0"/>
        <v>0</v>
      </c>
      <c r="M31" s="2">
        <f t="shared" si="0"/>
        <v>0</v>
      </c>
      <c r="N31" s="2"/>
      <c r="O31" s="91"/>
      <c r="P31" s="91"/>
      <c r="Q31" s="90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Q86"/>
  <sheetViews>
    <sheetView tabSelected="1" zoomScale="90" zoomScaleNormal="90" workbookViewId="0">
      <pane ySplit="3" topLeftCell="A4" activePane="bottomLeft" state="frozen"/>
      <selection pane="bottomLeft" activeCell="J11" sqref="J11"/>
    </sheetView>
  </sheetViews>
  <sheetFormatPr defaultRowHeight="15.75"/>
  <cols>
    <col min="1" max="1" width="4.140625" style="42" customWidth="1"/>
    <col min="2" max="2" width="28.7109375" style="42" customWidth="1"/>
    <col min="3" max="3" width="24.7109375" style="42" customWidth="1"/>
    <col min="4" max="12" width="9.140625" style="42"/>
    <col min="13" max="13" width="12.42578125" style="42" customWidth="1"/>
    <col min="14" max="15" width="9.140625" style="42"/>
    <col min="16" max="16" width="12.42578125" style="42" customWidth="1"/>
    <col min="17" max="16384" width="9.140625" style="42"/>
  </cols>
  <sheetData>
    <row r="1" spans="1:17" ht="16.5" thickBot="1">
      <c r="A1" s="99" t="s">
        <v>26</v>
      </c>
      <c r="B1" s="102" t="s">
        <v>27</v>
      </c>
      <c r="C1" s="102" t="s">
        <v>28</v>
      </c>
      <c r="D1" s="85" t="s">
        <v>29</v>
      </c>
      <c r="E1" s="86"/>
      <c r="F1" s="86"/>
      <c r="G1" s="87"/>
      <c r="H1" s="85" t="s">
        <v>30</v>
      </c>
      <c r="I1" s="86"/>
      <c r="J1" s="86"/>
      <c r="K1" s="87"/>
      <c r="L1" s="71" t="s">
        <v>31</v>
      </c>
      <c r="M1" s="72"/>
      <c r="N1" s="73"/>
      <c r="O1" s="71" t="s">
        <v>32</v>
      </c>
      <c r="P1" s="72"/>
      <c r="Q1" s="73"/>
    </row>
    <row r="2" spans="1:17">
      <c r="A2" s="100"/>
      <c r="B2" s="103"/>
      <c r="C2" s="103"/>
      <c r="D2" s="77" t="s">
        <v>33</v>
      </c>
      <c r="E2" s="78"/>
      <c r="F2" s="77" t="s">
        <v>34</v>
      </c>
      <c r="G2" s="78"/>
      <c r="H2" s="77" t="s">
        <v>33</v>
      </c>
      <c r="I2" s="78"/>
      <c r="J2" s="77" t="s">
        <v>34</v>
      </c>
      <c r="K2" s="78"/>
      <c r="L2" s="74"/>
      <c r="M2" s="75"/>
      <c r="N2" s="76"/>
      <c r="O2" s="74"/>
      <c r="P2" s="75"/>
      <c r="Q2" s="76"/>
    </row>
    <row r="3" spans="1:17" ht="16.5" thickBot="1">
      <c r="A3" s="101"/>
      <c r="B3" s="104"/>
      <c r="C3" s="104"/>
      <c r="D3" s="43" t="s">
        <v>2</v>
      </c>
      <c r="E3" s="44" t="s">
        <v>59</v>
      </c>
      <c r="F3" s="6" t="s">
        <v>2</v>
      </c>
      <c r="G3" s="7" t="s">
        <v>3</v>
      </c>
      <c r="H3" s="6" t="s">
        <v>2</v>
      </c>
      <c r="I3" s="7" t="s">
        <v>3</v>
      </c>
      <c r="J3" s="6" t="s">
        <v>2</v>
      </c>
      <c r="K3" s="7" t="s">
        <v>3</v>
      </c>
      <c r="L3" s="6" t="s">
        <v>2</v>
      </c>
      <c r="M3" s="6" t="s">
        <v>35</v>
      </c>
      <c r="N3" s="7" t="s">
        <v>3</v>
      </c>
      <c r="O3" s="6" t="s">
        <v>2</v>
      </c>
      <c r="P3" s="6" t="s">
        <v>35</v>
      </c>
      <c r="Q3" s="7" t="s">
        <v>3</v>
      </c>
    </row>
    <row r="4" spans="1:17">
      <c r="A4" s="35">
        <v>1</v>
      </c>
      <c r="B4" s="35" t="s">
        <v>13</v>
      </c>
      <c r="C4" s="36" t="s">
        <v>12</v>
      </c>
      <c r="D4" s="34">
        <f>IFERROR(VLOOKUP(C4,Т1За!$C$45:$D$83,2,0),0)</f>
        <v>979.20999999999992</v>
      </c>
      <c r="E4" s="34">
        <f>IFERROR(VLOOKUP(C4,Т1За!$C$45:$E$83,3,0),0)</f>
        <v>16</v>
      </c>
      <c r="F4" s="34">
        <f>IFERROR(VLOOKUP(C4,Т1Зб!$C$45:$D$83,2,0),0)</f>
        <v>0</v>
      </c>
      <c r="G4" s="34">
        <f>IFERROR(VLOOKUP(C4,Т1Зб!$C$45:$E$83,3,0),0)</f>
        <v>0</v>
      </c>
      <c r="H4" s="34">
        <f>IFERROR(VLOOKUP(C4,Т2За!$C$45:$D$83,2,0),0)</f>
        <v>0</v>
      </c>
      <c r="I4" s="34">
        <f>IFERROR(VLOOKUP(C4,Т2За!$C$45:$E$83,3,0),0)</f>
        <v>0</v>
      </c>
      <c r="J4" s="33">
        <f>IFERROR(VLOOKUP(C4,Т2Зб!$C$45:$D$83,2,0),0)</f>
        <v>123.21</v>
      </c>
      <c r="K4" s="33">
        <f>IFERROR(VLOOKUP(C4,Т2Зб!$C$45:$E$83,3,0),0)</f>
        <v>29</v>
      </c>
      <c r="L4" s="34">
        <f t="shared" ref="L4" si="0">D4+F4+H4+J4</f>
        <v>1102.4199999999998</v>
      </c>
      <c r="M4" s="34">
        <f t="shared" ref="M4" si="1">E4+G4+I4+K4</f>
        <v>45</v>
      </c>
      <c r="N4" s="34">
        <f t="shared" ref="N4:N35" si="2">RANK(M4,$M$4:$M$82,1)</f>
        <v>42</v>
      </c>
      <c r="O4" s="93">
        <f>L4+L5</f>
        <v>3284.1800000000003</v>
      </c>
      <c r="P4" s="93">
        <f>M4+M5</f>
        <v>66</v>
      </c>
      <c r="Q4" s="93">
        <f>RANK(P4,$P$4:$P$82,1)</f>
        <v>12</v>
      </c>
    </row>
    <row r="5" spans="1:17">
      <c r="A5" s="45">
        <f>A4+1</f>
        <v>2</v>
      </c>
      <c r="B5" s="39" t="s">
        <v>13</v>
      </c>
      <c r="C5" s="38" t="s">
        <v>39</v>
      </c>
      <c r="D5" s="34">
        <f>IFERROR(VLOOKUP(C5,Т1За!$C$45:$D$83,2,0),0)</f>
        <v>0</v>
      </c>
      <c r="E5" s="34">
        <f>IFERROR(VLOOKUP(C5,Т1За!$C$45:$E$83,3,0),0)</f>
        <v>0</v>
      </c>
      <c r="F5" s="34">
        <f>IFERROR(VLOOKUP(C5,Т1Зб!$C$45:$D$83,2,0),0)</f>
        <v>601.5</v>
      </c>
      <c r="G5" s="34">
        <f>IFERROR(VLOOKUP(C5,Т1Зб!$C$45:$E$83,3,0),0)</f>
        <v>16</v>
      </c>
      <c r="H5" s="34">
        <f>IFERROR(VLOOKUP(C5,Т2За!$C$45:$D$83,2,0),0)</f>
        <v>1580.26</v>
      </c>
      <c r="I5" s="34">
        <f>IFERROR(VLOOKUP(C5,Т2За!$C$45:$E$83,3,0),0)</f>
        <v>5</v>
      </c>
      <c r="J5" s="33">
        <f>IFERROR(VLOOKUP(C5,Т2Зб!$C$45:$D$83,2,0),0)</f>
        <v>0</v>
      </c>
      <c r="K5" s="33">
        <f>IFERROR(VLOOKUP(C5,Т2Зб!$C$45:$E$83,3,0),0)</f>
        <v>0</v>
      </c>
      <c r="L5" s="34">
        <f t="shared" ref="L5:L62" si="3">D5+F5+H5+J5</f>
        <v>2181.7600000000002</v>
      </c>
      <c r="M5" s="34">
        <f t="shared" ref="M5:M62" si="4">E5+G5+I5+K5</f>
        <v>21</v>
      </c>
      <c r="N5" s="34">
        <f t="shared" si="2"/>
        <v>15</v>
      </c>
      <c r="O5" s="94"/>
      <c r="P5" s="94"/>
      <c r="Q5" s="94"/>
    </row>
    <row r="6" spans="1:17">
      <c r="A6" s="45">
        <f t="shared" ref="A6:A63" si="5">A5+1</f>
        <v>3</v>
      </c>
      <c r="B6" s="39" t="s">
        <v>118</v>
      </c>
      <c r="C6" s="38" t="s">
        <v>6</v>
      </c>
      <c r="D6" s="34">
        <f>IFERROR(VLOOKUP(C6,Т1За!$C$45:$D$83,2,0),0)</f>
        <v>0</v>
      </c>
      <c r="E6" s="34">
        <f>IFERROR(VLOOKUP(C6,Т1За!$C$45:$E$83,3,0),0)</f>
        <v>0</v>
      </c>
      <c r="F6" s="34">
        <f>IFERROR(VLOOKUP(C6,Т1Зб!$C$45:$D$83,2,0),0)</f>
        <v>572.26</v>
      </c>
      <c r="G6" s="34">
        <f>IFERROR(VLOOKUP(C6,Т1Зб!$C$45:$E$83,3,0),0)</f>
        <v>19</v>
      </c>
      <c r="H6" s="34">
        <f>IFERROR(VLOOKUP(C6,Т2За!$C$45:$D$83,2,0),0)</f>
        <v>734.88</v>
      </c>
      <c r="I6" s="34">
        <f>IFERROR(VLOOKUP(C6,Т2За!$C$45:$E$83,3,0),0)</f>
        <v>12</v>
      </c>
      <c r="J6" s="33">
        <f>IFERROR(VLOOKUP(C6,Т2Зб!$C$45:$D$83,2,0),0)</f>
        <v>0</v>
      </c>
      <c r="K6" s="33">
        <f>IFERROR(VLOOKUP(C6,Т2Зб!$C$45:$E$83,3,0),0)</f>
        <v>0</v>
      </c>
      <c r="L6" s="34">
        <f t="shared" si="3"/>
        <v>1307.1399999999999</v>
      </c>
      <c r="M6" s="34">
        <f t="shared" si="4"/>
        <v>31</v>
      </c>
      <c r="N6" s="34">
        <f t="shared" si="2"/>
        <v>27</v>
      </c>
      <c r="O6" s="90">
        <f>L6+L7</f>
        <v>2238.04</v>
      </c>
      <c r="P6" s="90">
        <f>M6+M7</f>
        <v>69</v>
      </c>
      <c r="Q6" s="93">
        <f>RANK(P6,$P$4:$P$82,1)</f>
        <v>13</v>
      </c>
    </row>
    <row r="7" spans="1:17">
      <c r="A7" s="45">
        <f t="shared" si="5"/>
        <v>4</v>
      </c>
      <c r="B7" s="39" t="s">
        <v>118</v>
      </c>
      <c r="C7" s="38" t="s">
        <v>20</v>
      </c>
      <c r="D7" s="34">
        <f>IFERROR(VLOOKUP(C7,Т1За!$C$45:$D$83,2,0),0)</f>
        <v>187.68999999999997</v>
      </c>
      <c r="E7" s="34">
        <f>IFERROR(VLOOKUP(C7,Т1За!$C$45:$E$83,3,0),0)</f>
        <v>33</v>
      </c>
      <c r="F7" s="34">
        <f>IFERROR(VLOOKUP(C7,Т1Зб!$C$45:$D$83,2,0),0)</f>
        <v>0</v>
      </c>
      <c r="G7" s="34">
        <f>IFERROR(VLOOKUP(C7,Т1Зб!$C$45:$E$83,3,0),0)</f>
        <v>0</v>
      </c>
      <c r="H7" s="34">
        <f>IFERROR(VLOOKUP(C7,Т2За!$C$45:$D$83,2,0),0)</f>
        <v>0</v>
      </c>
      <c r="I7" s="34">
        <f>IFERROR(VLOOKUP(C7,Т2За!$C$45:$E$83,3,0),0)</f>
        <v>0</v>
      </c>
      <c r="J7" s="33">
        <f>IFERROR(VLOOKUP(C7,Т2Зб!$C$45:$D$83,2,0),0)</f>
        <v>743.21</v>
      </c>
      <c r="K7" s="33">
        <f>IFERROR(VLOOKUP(C7,Т2Зб!$C$45:$E$83,3,0),0)</f>
        <v>5</v>
      </c>
      <c r="L7" s="34">
        <f t="shared" si="3"/>
        <v>930.9</v>
      </c>
      <c r="M7" s="34">
        <f t="shared" si="4"/>
        <v>38</v>
      </c>
      <c r="N7" s="34">
        <v>35</v>
      </c>
      <c r="O7" s="94"/>
      <c r="P7" s="94"/>
      <c r="Q7" s="94"/>
    </row>
    <row r="8" spans="1:17">
      <c r="A8" s="45">
        <f t="shared" si="5"/>
        <v>5</v>
      </c>
      <c r="B8" s="39" t="s">
        <v>5</v>
      </c>
      <c r="C8" s="38" t="s">
        <v>4</v>
      </c>
      <c r="D8" s="34">
        <f>IFERROR(VLOOKUP(C8,Т1За!$C$45:$D$83,2,0),0)</f>
        <v>2711.77</v>
      </c>
      <c r="E8" s="34">
        <f>IFERROR(VLOOKUP(C8,Т1За!$C$45:$E$83,3,0),0)</f>
        <v>2</v>
      </c>
      <c r="F8" s="34">
        <f>IFERROR(VLOOKUP(C8,Т1Зб!$C$45:$D$83,2,0),0)</f>
        <v>0</v>
      </c>
      <c r="G8" s="34">
        <f>IFERROR(VLOOKUP(C8,Т1Зб!$C$45:$E$83,3,0),0)</f>
        <v>0</v>
      </c>
      <c r="H8" s="34">
        <f>IFERROR(VLOOKUP(C8,Т2За!$C$45:$D$83,2,0),0)</f>
        <v>0</v>
      </c>
      <c r="I8" s="34">
        <f>IFERROR(VLOOKUP(C8,Т2За!$C$45:$E$83,3,0),0)</f>
        <v>0</v>
      </c>
      <c r="J8" s="33">
        <f>IFERROR(VLOOKUP(C8,Т2Зб!$C$45:$D$83,2,0),0)</f>
        <v>713.54</v>
      </c>
      <c r="K8" s="33">
        <f>IFERROR(VLOOKUP(C8,Т2Зб!$C$45:$E$83,3,0),0)</f>
        <v>7</v>
      </c>
      <c r="L8" s="34">
        <f t="shared" si="3"/>
        <v>3425.31</v>
      </c>
      <c r="M8" s="34">
        <f t="shared" si="4"/>
        <v>9</v>
      </c>
      <c r="N8" s="34">
        <f t="shared" si="2"/>
        <v>5</v>
      </c>
      <c r="O8" s="90">
        <f>L8+L9</f>
        <v>3749.17</v>
      </c>
      <c r="P8" s="90">
        <f>M8+M9</f>
        <v>70</v>
      </c>
      <c r="Q8" s="93">
        <v>16</v>
      </c>
    </row>
    <row r="9" spans="1:17">
      <c r="A9" s="45">
        <f t="shared" si="5"/>
        <v>6</v>
      </c>
      <c r="B9" s="39" t="s">
        <v>5</v>
      </c>
      <c r="C9" s="38" t="s">
        <v>46</v>
      </c>
      <c r="D9" s="34">
        <f>IFERROR(VLOOKUP(C9,Т1За!$C$45:$D$83,2,0),0)</f>
        <v>0</v>
      </c>
      <c r="E9" s="34">
        <f>IFERROR(VLOOKUP(C9,Т1За!$C$45:$E$83,3,0),0)</f>
        <v>0</v>
      </c>
      <c r="F9" s="34">
        <f>IFERROR(VLOOKUP(C9,Т1Зб!$C$45:$D$83,2,0),0)</f>
        <v>141.61000000000001</v>
      </c>
      <c r="G9" s="34">
        <f>IFERROR(VLOOKUP(C9,Т1Зб!$C$45:$E$83,3,0),0)</f>
        <v>34</v>
      </c>
      <c r="H9" s="34">
        <f>IFERROR(VLOOKUP(C9,Т2За!$C$45:$D$83,2,0),0)</f>
        <v>182.25</v>
      </c>
      <c r="I9" s="34">
        <f>IFERROR(VLOOKUP(C9,Т2За!$C$45:$E$83,3,0),0)</f>
        <v>27</v>
      </c>
      <c r="J9" s="33">
        <f>IFERROR(VLOOKUP(C9,Т2Зб!$C$45:$D$83,2,0),0)</f>
        <v>0</v>
      </c>
      <c r="K9" s="33">
        <f>IFERROR(VLOOKUP(C9,Т2Зб!$C$45:$E$83,3,0),0)</f>
        <v>0</v>
      </c>
      <c r="L9" s="34">
        <f t="shared" si="3"/>
        <v>323.86</v>
      </c>
      <c r="M9" s="34">
        <f t="shared" si="4"/>
        <v>61</v>
      </c>
      <c r="N9" s="34">
        <f t="shared" si="2"/>
        <v>65</v>
      </c>
      <c r="O9" s="94"/>
      <c r="P9" s="94"/>
      <c r="Q9" s="94"/>
    </row>
    <row r="10" spans="1:17">
      <c r="A10" s="45">
        <f t="shared" si="5"/>
        <v>7</v>
      </c>
      <c r="B10" s="39" t="s">
        <v>66</v>
      </c>
      <c r="C10" s="38" t="s">
        <v>67</v>
      </c>
      <c r="D10" s="34">
        <f>IFERROR(VLOOKUP(C10,Т1За!$C$45:$D$83,2,0),0)</f>
        <v>0</v>
      </c>
      <c r="E10" s="34">
        <f>IFERROR(VLOOKUP(C10,Т1За!$C$45:$E$83,3,0),0)</f>
        <v>0</v>
      </c>
      <c r="F10" s="34">
        <f>IFERROR(VLOOKUP(C10,Т1Зб!$C$45:$D$83,2,0),0)</f>
        <v>414.49</v>
      </c>
      <c r="G10" s="34">
        <f>IFERROR(VLOOKUP(C10,Т1Зб!$C$45:$E$83,3,0),0)</f>
        <v>24</v>
      </c>
      <c r="H10" s="34">
        <f>IFERROR(VLOOKUP(C10,Т2За!$C$45:$D$83,2,0),0)</f>
        <v>374.84999999999997</v>
      </c>
      <c r="I10" s="34">
        <f>IFERROR(VLOOKUP(C10,Т2За!$C$45:$E$83,3,0),0)</f>
        <v>21</v>
      </c>
      <c r="J10" s="33">
        <f>IFERROR(VLOOKUP(C10,Т2Зб!$C$45:$D$83,2,0),0)</f>
        <v>0</v>
      </c>
      <c r="K10" s="33">
        <f>IFERROR(VLOOKUP(C10,Т2Зб!$C$45:$E$83,3,0),0)</f>
        <v>0</v>
      </c>
      <c r="L10" s="34">
        <f t="shared" si="3"/>
        <v>789.33999999999992</v>
      </c>
      <c r="M10" s="34">
        <f t="shared" si="4"/>
        <v>45</v>
      </c>
      <c r="N10" s="34">
        <v>43</v>
      </c>
      <c r="O10" s="90">
        <f>L10+L11</f>
        <v>1074.32</v>
      </c>
      <c r="P10" s="90">
        <f>M10+M11</f>
        <v>117</v>
      </c>
      <c r="Q10" s="93">
        <v>34</v>
      </c>
    </row>
    <row r="11" spans="1:17">
      <c r="A11" s="45">
        <f t="shared" si="5"/>
        <v>8</v>
      </c>
      <c r="B11" s="39" t="s">
        <v>66</v>
      </c>
      <c r="C11" s="38" t="s">
        <v>153</v>
      </c>
      <c r="D11" s="34">
        <f>IFERROR(VLOOKUP(C11,Т1За!$C$45:$D$83,2,0),0)</f>
        <v>284.98</v>
      </c>
      <c r="E11" s="34">
        <f>IFERROR(VLOOKUP(C11,Т1За!$C$45:$E$83,3,0),0)</f>
        <v>32</v>
      </c>
      <c r="F11" s="34">
        <f>IFERROR(VLOOKUP(C11,Т1Зб!$C$45:$D$83,2,0),0)</f>
        <v>0</v>
      </c>
      <c r="G11" s="34">
        <f>IFERROR(VLOOKUP(C11,Т1Зб!$C$45:$E$83,3,0),0)</f>
        <v>0</v>
      </c>
      <c r="H11" s="34">
        <f>IFERROR(VLOOKUP(C11,Т2За!$C$45:$D$83,2,0),0)</f>
        <v>0</v>
      </c>
      <c r="I11" s="34">
        <f>IFERROR(VLOOKUP(C11,Т2За!$C$45:$E$83,3,0),0)</f>
        <v>0</v>
      </c>
      <c r="J11" s="33">
        <f>IFERROR(VLOOKUP(C11,Т2Зб!$C$45:$D$83,2,0),0)</f>
        <v>0</v>
      </c>
      <c r="K11" s="33">
        <f>IFERROR(VLOOKUP(C11,Т2Зб!$C$45:$E$83,3,0),0)</f>
        <v>40</v>
      </c>
      <c r="L11" s="34">
        <f t="shared" si="3"/>
        <v>284.98</v>
      </c>
      <c r="M11" s="34">
        <f t="shared" si="4"/>
        <v>72</v>
      </c>
      <c r="N11" s="34">
        <f t="shared" si="2"/>
        <v>72</v>
      </c>
      <c r="O11" s="94"/>
      <c r="P11" s="94"/>
      <c r="Q11" s="94"/>
    </row>
    <row r="12" spans="1:17">
      <c r="A12" s="45">
        <f t="shared" si="5"/>
        <v>9</v>
      </c>
      <c r="B12" s="39" t="s">
        <v>119</v>
      </c>
      <c r="C12" s="38" t="s">
        <v>65</v>
      </c>
      <c r="D12" s="34">
        <f>IFERROR(VLOOKUP(C12,Т1За!$C$45:$D$83,2,0),0)</f>
        <v>0</v>
      </c>
      <c r="E12" s="34">
        <f>IFERROR(VLOOKUP(C12,Т1За!$C$45:$E$83,3,0),0)</f>
        <v>0</v>
      </c>
      <c r="F12" s="34">
        <f>IFERROR(VLOOKUP(C12,Т1Зб!$C$45:$D$83,2,0),0)</f>
        <v>340.85</v>
      </c>
      <c r="G12" s="34">
        <f>IFERROR(VLOOKUP(C12,Т1Зб!$C$45:$E$83,3,0),0)</f>
        <v>28</v>
      </c>
      <c r="H12" s="34">
        <f>IFERROR(VLOOKUP(C12,Т2За!$C$45:$D$83,2,0),0)</f>
        <v>121</v>
      </c>
      <c r="I12" s="34">
        <f>IFERROR(VLOOKUP(C12,Т2За!$C$45:$E$83,3,0),0)</f>
        <v>30</v>
      </c>
      <c r="J12" s="33">
        <f>IFERROR(VLOOKUP(C12,Т2Зб!$C$45:$D$83,2,0),0)</f>
        <v>0</v>
      </c>
      <c r="K12" s="33">
        <f>IFERROR(VLOOKUP(C12,Т2Зб!$C$45:$E$83,3,0),0)</f>
        <v>0</v>
      </c>
      <c r="L12" s="34">
        <f t="shared" si="3"/>
        <v>461.85</v>
      </c>
      <c r="M12" s="34">
        <f t="shared" si="4"/>
        <v>58</v>
      </c>
      <c r="N12" s="34">
        <v>62</v>
      </c>
      <c r="O12" s="90">
        <f>L12+L13</f>
        <v>1975.1799999999998</v>
      </c>
      <c r="P12" s="90">
        <f>M12+M13</f>
        <v>96</v>
      </c>
      <c r="Q12" s="93">
        <f>RANK(P12,$P$4:$P$82,1)</f>
        <v>27</v>
      </c>
    </row>
    <row r="13" spans="1:17">
      <c r="A13" s="45">
        <f t="shared" si="5"/>
        <v>10</v>
      </c>
      <c r="B13" s="39" t="s">
        <v>119</v>
      </c>
      <c r="C13" s="38" t="s">
        <v>149</v>
      </c>
      <c r="D13" s="34">
        <f>IFERROR(VLOOKUP(C13,Т1За!$C$45:$D$83,2,0),0)</f>
        <v>161.29</v>
      </c>
      <c r="E13" s="34">
        <f>IFERROR(VLOOKUP(C13,Т1За!$C$45:$E$83,3,0),0)</f>
        <v>35</v>
      </c>
      <c r="F13" s="34">
        <f>IFERROR(VLOOKUP(C13,Т1Зб!$C$45:$D$83,2,0),0)</f>
        <v>0</v>
      </c>
      <c r="G13" s="34">
        <f>IFERROR(VLOOKUP(C13,Т1Зб!$C$45:$E$83,3,0),0)</f>
        <v>0</v>
      </c>
      <c r="H13" s="34">
        <f>IFERROR(VLOOKUP(C13,Т2За!$C$45:$D$83,2,0),0)</f>
        <v>0</v>
      </c>
      <c r="I13" s="34">
        <f>IFERROR(VLOOKUP(C13,Т2За!$C$45:$E$83,3,0),0)</f>
        <v>0</v>
      </c>
      <c r="J13" s="33">
        <f>IFERROR(VLOOKUP(C13,Т2Зб!$C$45:$D$83,2,0),0)</f>
        <v>1352.04</v>
      </c>
      <c r="K13" s="33">
        <f>IFERROR(VLOOKUP(C13,Т2Зб!$C$45:$E$83,3,0),0)</f>
        <v>3</v>
      </c>
      <c r="L13" s="34">
        <f t="shared" si="3"/>
        <v>1513.33</v>
      </c>
      <c r="M13" s="34">
        <f t="shared" si="4"/>
        <v>38</v>
      </c>
      <c r="N13" s="34">
        <v>33</v>
      </c>
      <c r="O13" s="94"/>
      <c r="P13" s="94"/>
      <c r="Q13" s="94"/>
    </row>
    <row r="14" spans="1:17">
      <c r="A14" s="45">
        <f t="shared" si="5"/>
        <v>11</v>
      </c>
      <c r="B14" s="39" t="s">
        <v>91</v>
      </c>
      <c r="C14" s="38" t="s">
        <v>92</v>
      </c>
      <c r="D14" s="34">
        <f>IFERROR(VLOOKUP(C14,Т1За!$C$45:$D$83,2,0),0)</f>
        <v>0</v>
      </c>
      <c r="E14" s="34">
        <f>IFERROR(VLOOKUP(C14,Т1За!$C$45:$E$83,3,0),0)</f>
        <v>0</v>
      </c>
      <c r="F14" s="34">
        <f>IFERROR(VLOOKUP(C14,Т1Зб!$C$45:$D$83,2,0),0)</f>
        <v>0</v>
      </c>
      <c r="G14" s="34">
        <f>IFERROR(VLOOKUP(C14,Т1Зб!$C$45:$E$83,3,0),0)</f>
        <v>40</v>
      </c>
      <c r="H14" s="34">
        <f>IFERROR(VLOOKUP(C14,Т2За!$C$45:$D$83,2,0),0)</f>
        <v>0</v>
      </c>
      <c r="I14" s="34">
        <f>IFERROR(VLOOKUP(C14,Т2За!$C$45:$E$83,3,0),0)</f>
        <v>40</v>
      </c>
      <c r="J14" s="33">
        <f>IFERROR(VLOOKUP(C14,Т2Зб!$C$45:$D$83,2,0),0)</f>
        <v>0</v>
      </c>
      <c r="K14" s="33">
        <f>IFERROR(VLOOKUP(C14,Т2Зб!$C$45:$E$83,3,0),0)</f>
        <v>0</v>
      </c>
      <c r="L14" s="34">
        <f t="shared" si="3"/>
        <v>0</v>
      </c>
      <c r="M14" s="34">
        <f t="shared" si="4"/>
        <v>80</v>
      </c>
      <c r="N14" s="34">
        <v>79</v>
      </c>
      <c r="O14" s="90">
        <f>L14+L15</f>
        <v>0</v>
      </c>
      <c r="P14" s="90">
        <f>M14+M15</f>
        <v>160</v>
      </c>
      <c r="Q14" s="93">
        <v>40</v>
      </c>
    </row>
    <row r="15" spans="1:17">
      <c r="A15" s="45">
        <f t="shared" si="5"/>
        <v>12</v>
      </c>
      <c r="B15" s="39" t="s">
        <v>91</v>
      </c>
      <c r="C15" s="38" t="s">
        <v>150</v>
      </c>
      <c r="D15" s="34">
        <f>IFERROR(VLOOKUP(C15,Т1За!$C$45:$D$83,2,0),0)</f>
        <v>0</v>
      </c>
      <c r="E15" s="34">
        <f>IFERROR(VLOOKUP(C15,Т1За!$C$45:$E$83,3,0),0)</f>
        <v>40</v>
      </c>
      <c r="F15" s="34">
        <f>IFERROR(VLOOKUP(C15,Т1Зб!$C$45:$D$83,2,0),0)</f>
        <v>0</v>
      </c>
      <c r="G15" s="34">
        <f>IFERROR(VLOOKUP(C15,Т1Зб!$C$45:$E$83,3,0),0)</f>
        <v>0</v>
      </c>
      <c r="H15" s="34">
        <f>IFERROR(VLOOKUP(C15,Т2За!$C$45:$D$83,2,0),0)</f>
        <v>0</v>
      </c>
      <c r="I15" s="34">
        <f>IFERROR(VLOOKUP(C15,Т2За!$C$45:$E$83,3,0),0)</f>
        <v>0</v>
      </c>
      <c r="J15" s="33">
        <f>IFERROR(VLOOKUP(C15,Т2Зб!$C$45:$D$83,2,0),0)</f>
        <v>0</v>
      </c>
      <c r="K15" s="33">
        <f>IFERROR(VLOOKUP(C15,Т2Зб!$C$45:$E$83,3,0),0)</f>
        <v>40</v>
      </c>
      <c r="L15" s="34">
        <f t="shared" si="3"/>
        <v>0</v>
      </c>
      <c r="M15" s="34">
        <f t="shared" si="4"/>
        <v>80</v>
      </c>
      <c r="N15" s="34">
        <v>79</v>
      </c>
      <c r="O15" s="94"/>
      <c r="P15" s="94"/>
      <c r="Q15" s="94"/>
    </row>
    <row r="16" spans="1:17">
      <c r="A16" s="45">
        <f t="shared" si="5"/>
        <v>13</v>
      </c>
      <c r="B16" s="39" t="s">
        <v>104</v>
      </c>
      <c r="C16" s="38" t="s">
        <v>105</v>
      </c>
      <c r="D16" s="34">
        <f>IFERROR(VLOOKUP(C16,Т1За!$C$45:$D$83,2,0),0)</f>
        <v>585</v>
      </c>
      <c r="E16" s="34">
        <f>IFERROR(VLOOKUP(C16,Т1За!$C$45:$E$83,3,0),0)</f>
        <v>23</v>
      </c>
      <c r="F16" s="34">
        <f>IFERROR(VLOOKUP(C16,Т1Зб!$C$45:$D$83,2,0),0)</f>
        <v>0</v>
      </c>
      <c r="G16" s="34">
        <f>IFERROR(VLOOKUP(C16,Т1Зб!$C$45:$E$83,3,0),0)</f>
        <v>0</v>
      </c>
      <c r="H16" s="34">
        <f>IFERROR(VLOOKUP(C16,Т2За!$C$45:$D$83,2,0),0)</f>
        <v>0</v>
      </c>
      <c r="I16" s="34">
        <f>IFERROR(VLOOKUP(C16,Т2За!$C$45:$E$83,3,0),0)</f>
        <v>0</v>
      </c>
      <c r="J16" s="33">
        <f>IFERROR(VLOOKUP(C16,Т2Зб!$C$45:$D$83,2,0),0)</f>
        <v>262.44</v>
      </c>
      <c r="K16" s="33">
        <f>IFERROR(VLOOKUP(C16,Т2Зб!$C$45:$E$83,3,0),0)</f>
        <v>17</v>
      </c>
      <c r="L16" s="34">
        <f t="shared" si="3"/>
        <v>847.44</v>
      </c>
      <c r="M16" s="34">
        <f t="shared" si="4"/>
        <v>40</v>
      </c>
      <c r="N16" s="34">
        <v>38</v>
      </c>
      <c r="O16" s="90">
        <f>L16+L17</f>
        <v>1462.2800000000002</v>
      </c>
      <c r="P16" s="90">
        <f>M16+M17</f>
        <v>89</v>
      </c>
      <c r="Q16" s="93">
        <f>RANK(P16,$P$4:$P$82,1)</f>
        <v>22</v>
      </c>
    </row>
    <row r="17" spans="1:17">
      <c r="A17" s="45">
        <f t="shared" si="5"/>
        <v>14</v>
      </c>
      <c r="B17" s="39" t="s">
        <v>104</v>
      </c>
      <c r="C17" s="38" t="s">
        <v>151</v>
      </c>
      <c r="D17" s="34">
        <f>IFERROR(VLOOKUP(C17,Т1За!$C$45:$D$83,2,0),0)</f>
        <v>0</v>
      </c>
      <c r="E17" s="34">
        <f>IFERROR(VLOOKUP(C17,Т1За!$C$45:$E$83,3,0),0)</f>
        <v>0</v>
      </c>
      <c r="F17" s="34">
        <f>IFERROR(VLOOKUP(C17,Т1Зб!$C$45:$D$83,2,0),0)</f>
        <v>424.40000000000003</v>
      </c>
      <c r="G17" s="34">
        <f>IFERROR(VLOOKUP(C17,Т1Зб!$C$45:$E$83,3,0),0)</f>
        <v>23</v>
      </c>
      <c r="H17" s="34">
        <f>IFERROR(VLOOKUP(C17,Т2За!$C$45:$D$83,2,0),0)</f>
        <v>190.44000000000003</v>
      </c>
      <c r="I17" s="34">
        <f>IFERROR(VLOOKUP(C17,Т2За!$C$45:$E$83,3,0),0)</f>
        <v>26</v>
      </c>
      <c r="J17" s="33">
        <f>IFERROR(VLOOKUP(C17,Т2Зб!$C$45:$D$83,2,0),0)</f>
        <v>0</v>
      </c>
      <c r="K17" s="33">
        <f>IFERROR(VLOOKUP(C17,Т2Зб!$C$45:$E$83,3,0),0)</f>
        <v>0</v>
      </c>
      <c r="L17" s="34">
        <f t="shared" si="3"/>
        <v>614.84</v>
      </c>
      <c r="M17" s="34">
        <f t="shared" si="4"/>
        <v>49</v>
      </c>
      <c r="N17" s="34">
        <v>50</v>
      </c>
      <c r="O17" s="94"/>
      <c r="P17" s="94"/>
      <c r="Q17" s="94"/>
    </row>
    <row r="18" spans="1:17">
      <c r="A18" s="45">
        <f t="shared" si="5"/>
        <v>15</v>
      </c>
      <c r="B18" s="39" t="s">
        <v>48</v>
      </c>
      <c r="C18" s="38" t="s">
        <v>62</v>
      </c>
      <c r="D18" s="34">
        <f>IFERROR(VLOOKUP(C18,Т1За!$C$45:$D$83,2,0),0)</f>
        <v>415.44000000000005</v>
      </c>
      <c r="E18" s="34">
        <f>IFERROR(VLOOKUP(C18,Т1За!$C$45:$E$83,3,0),0)</f>
        <v>29</v>
      </c>
      <c r="F18" s="34">
        <f>IFERROR(VLOOKUP(C18,Т1Зб!$C$45:$D$83,2,0),0)</f>
        <v>0</v>
      </c>
      <c r="G18" s="34">
        <f>IFERROR(VLOOKUP(C18,Т1Зб!$C$45:$E$83,3,0),0)</f>
        <v>0</v>
      </c>
      <c r="H18" s="34">
        <f>IFERROR(VLOOKUP(C18,Т2За!$C$45:$D$83,2,0),0)</f>
        <v>0</v>
      </c>
      <c r="I18" s="34">
        <f>IFERROR(VLOOKUP(C18,Т2За!$C$45:$E$83,3,0),0)</f>
        <v>0</v>
      </c>
      <c r="J18" s="33">
        <f>IFERROR(VLOOKUP(C18,Т2Зб!$C$45:$D$83,2,0),0)</f>
        <v>0</v>
      </c>
      <c r="K18" s="33">
        <f>IFERROR(VLOOKUP(C18,Т2Зб!$C$45:$E$83,3,0),0)</f>
        <v>40</v>
      </c>
      <c r="L18" s="34">
        <f t="shared" si="3"/>
        <v>415.44000000000005</v>
      </c>
      <c r="M18" s="34">
        <f t="shared" si="4"/>
        <v>69</v>
      </c>
      <c r="N18" s="34">
        <f t="shared" si="2"/>
        <v>69</v>
      </c>
      <c r="O18" s="90">
        <f>L18+L19</f>
        <v>1561.6799999999998</v>
      </c>
      <c r="P18" s="90">
        <f>M18+M19</f>
        <v>103</v>
      </c>
      <c r="Q18" s="93">
        <f>RANK(P18,$P$4:$P$82,1)</f>
        <v>31</v>
      </c>
    </row>
    <row r="19" spans="1:17">
      <c r="A19" s="45">
        <f t="shared" si="5"/>
        <v>16</v>
      </c>
      <c r="B19" s="39" t="s">
        <v>48</v>
      </c>
      <c r="C19" s="38" t="s">
        <v>49</v>
      </c>
      <c r="D19" s="34">
        <f>IFERROR(VLOOKUP(C19,Т1За!$C$45:$D$83,2,0),0)</f>
        <v>0</v>
      </c>
      <c r="E19" s="34">
        <f>IFERROR(VLOOKUP(C19,Т1За!$C$45:$E$83,3,0),0)</f>
        <v>0</v>
      </c>
      <c r="F19" s="34">
        <f>IFERROR(VLOOKUP(C19,Т1Зб!$C$45:$D$83,2,0),0)</f>
        <v>588.59999999999991</v>
      </c>
      <c r="G19" s="34">
        <f>IFERROR(VLOOKUP(C19,Т1Зб!$C$45:$E$83,3,0),0)</f>
        <v>18</v>
      </c>
      <c r="H19" s="34">
        <f>IFERROR(VLOOKUP(C19,Т2За!$C$45:$D$83,2,0),0)</f>
        <v>557.64</v>
      </c>
      <c r="I19" s="34">
        <f>IFERROR(VLOOKUP(C19,Т2За!$C$45:$E$83,3,0),0)</f>
        <v>16</v>
      </c>
      <c r="J19" s="33">
        <f>IFERROR(VLOOKUP(C19,Т2Зб!$C$45:$D$83,2,0),0)</f>
        <v>0</v>
      </c>
      <c r="K19" s="33">
        <f>IFERROR(VLOOKUP(C19,Т2Зб!$C$45:$E$83,3,0),0)</f>
        <v>0</v>
      </c>
      <c r="L19" s="34">
        <f t="shared" si="3"/>
        <v>1146.2399999999998</v>
      </c>
      <c r="M19" s="34">
        <f t="shared" si="4"/>
        <v>34</v>
      </c>
      <c r="N19" s="34">
        <f t="shared" si="2"/>
        <v>31</v>
      </c>
      <c r="O19" s="94"/>
      <c r="P19" s="94"/>
      <c r="Q19" s="94"/>
    </row>
    <row r="20" spans="1:17">
      <c r="A20" s="45">
        <f t="shared" si="5"/>
        <v>17</v>
      </c>
      <c r="B20" s="39" t="s">
        <v>120</v>
      </c>
      <c r="C20" s="38" t="s">
        <v>82</v>
      </c>
      <c r="D20" s="34">
        <f>IFERROR(VLOOKUP(C20,Т1За!$C$45:$D$83,2,0),0)</f>
        <v>169</v>
      </c>
      <c r="E20" s="34">
        <f>IFERROR(VLOOKUP(C20,Т1За!$C$45:$E$83,3,0),0)</f>
        <v>34</v>
      </c>
      <c r="F20" s="34">
        <f>IFERROR(VLOOKUP(C20,Т1Зб!$C$45:$D$83,2,0),0)</f>
        <v>0</v>
      </c>
      <c r="G20" s="34">
        <f>IFERROR(VLOOKUP(C20,Т1Зб!$C$45:$E$83,3,0),0)</f>
        <v>0</v>
      </c>
      <c r="H20" s="34">
        <f>IFERROR(VLOOKUP(C20,Т2За!$C$45:$D$83,2,0),0)</f>
        <v>0</v>
      </c>
      <c r="I20" s="34">
        <f>IFERROR(VLOOKUP(C20,Т2За!$C$45:$E$83,3,0),0)</f>
        <v>0</v>
      </c>
      <c r="J20" s="33">
        <f>IFERROR(VLOOKUP(C20,Т2Зб!$C$45:$D$83,2,0),0)</f>
        <v>342.25</v>
      </c>
      <c r="K20" s="33">
        <f>IFERROR(VLOOKUP(C20,Т2Зб!$C$45:$E$83,3,0),0)</f>
        <v>14</v>
      </c>
      <c r="L20" s="34">
        <f t="shared" si="3"/>
        <v>511.25</v>
      </c>
      <c r="M20" s="34">
        <f t="shared" si="4"/>
        <v>48</v>
      </c>
      <c r="N20" s="34">
        <v>48</v>
      </c>
      <c r="O20" s="90">
        <f>L20+L21</f>
        <v>1251.4099999999999</v>
      </c>
      <c r="P20" s="90">
        <f>M20+M21</f>
        <v>93</v>
      </c>
      <c r="Q20" s="93">
        <f>RANK(P20,$P$4:$P$82,1)</f>
        <v>24</v>
      </c>
    </row>
    <row r="21" spans="1:17">
      <c r="A21" s="45">
        <f t="shared" si="5"/>
        <v>18</v>
      </c>
      <c r="B21" s="39" t="s">
        <v>120</v>
      </c>
      <c r="C21" s="38" t="s">
        <v>83</v>
      </c>
      <c r="D21" s="34">
        <f>IFERROR(VLOOKUP(C21,Т1За!$C$45:$D$83,2,0),0)</f>
        <v>0</v>
      </c>
      <c r="E21" s="34">
        <f>IFERROR(VLOOKUP(C21,Т1За!$C$45:$E$83,3,0),0)</f>
        <v>0</v>
      </c>
      <c r="F21" s="34">
        <f>IFERROR(VLOOKUP(C21,Т1Зб!$C$45:$D$83,2,0),0)</f>
        <v>591.31999999999994</v>
      </c>
      <c r="G21" s="34">
        <f>IFERROR(VLOOKUP(C21,Т1Зб!$C$45:$E$83,3,0),0)</f>
        <v>17</v>
      </c>
      <c r="H21" s="34">
        <f>IFERROR(VLOOKUP(C21,Т2За!$C$45:$D$83,2,0),0)</f>
        <v>148.83999999999997</v>
      </c>
      <c r="I21" s="34">
        <f>IFERROR(VLOOKUP(C21,Т2За!$C$45:$E$83,3,0),0)</f>
        <v>28</v>
      </c>
      <c r="J21" s="33">
        <f>IFERROR(VLOOKUP(C21,Т2Зб!$C$45:$D$83,2,0),0)</f>
        <v>0</v>
      </c>
      <c r="K21" s="33">
        <f>IFERROR(VLOOKUP(C21,Т2Зб!$C$45:$E$83,3,0),0)</f>
        <v>0</v>
      </c>
      <c r="L21" s="34">
        <f t="shared" si="3"/>
        <v>740.15999999999985</v>
      </c>
      <c r="M21" s="34">
        <f t="shared" si="4"/>
        <v>45</v>
      </c>
      <c r="N21" s="34">
        <v>44</v>
      </c>
      <c r="O21" s="94"/>
      <c r="P21" s="94"/>
      <c r="Q21" s="94"/>
    </row>
    <row r="22" spans="1:17">
      <c r="A22" s="45">
        <f t="shared" si="5"/>
        <v>19</v>
      </c>
      <c r="B22" s="39" t="s">
        <v>110</v>
      </c>
      <c r="C22" s="38" t="s">
        <v>121</v>
      </c>
      <c r="D22" s="34">
        <f>IFERROR(VLOOKUP(C22,Т1За!$C$45:$D$83,2,0),0)</f>
        <v>666.40000000000009</v>
      </c>
      <c r="E22" s="34">
        <f>IFERROR(VLOOKUP(C22,Т1За!$C$45:$E$83,3,0),0)</f>
        <v>21</v>
      </c>
      <c r="F22" s="34">
        <f>IFERROR(VLOOKUP(C22,Т1Зб!$C$45:$D$83,2,0),0)</f>
        <v>0</v>
      </c>
      <c r="G22" s="34">
        <f>IFERROR(VLOOKUP(C22,Т1Зб!$C$45:$E$83,3,0),0)</f>
        <v>0</v>
      </c>
      <c r="H22" s="34">
        <f>IFERROR(VLOOKUP(C22,Т2За!$C$45:$D$83,2,0),0)</f>
        <v>0</v>
      </c>
      <c r="I22" s="34">
        <f>IFERROR(VLOOKUP(C22,Т2За!$C$45:$E$83,3,0),0)</f>
        <v>0</v>
      </c>
      <c r="J22" s="33">
        <f>IFERROR(VLOOKUP(C22,Т2Зб!$C$45:$D$83,2,0),0)</f>
        <v>207.36</v>
      </c>
      <c r="K22" s="33">
        <f>IFERROR(VLOOKUP(C22,Т2Зб!$C$45:$E$83,3,0),0)</f>
        <v>19</v>
      </c>
      <c r="L22" s="34">
        <f t="shared" si="3"/>
        <v>873.7600000000001</v>
      </c>
      <c r="M22" s="34">
        <f t="shared" si="4"/>
        <v>40</v>
      </c>
      <c r="N22" s="34">
        <v>37</v>
      </c>
      <c r="O22" s="90">
        <f t="shared" ref="O22:O28" si="6">L22+L23</f>
        <v>1607.4300000000003</v>
      </c>
      <c r="P22" s="90">
        <f>M22+M23</f>
        <v>88</v>
      </c>
      <c r="Q22" s="93">
        <f>RANK(P22,$P$4:$P$82,1)</f>
        <v>21</v>
      </c>
    </row>
    <row r="23" spans="1:17">
      <c r="A23" s="45">
        <f t="shared" si="5"/>
        <v>20</v>
      </c>
      <c r="B23" s="39" t="s">
        <v>110</v>
      </c>
      <c r="C23" s="38" t="s">
        <v>111</v>
      </c>
      <c r="D23" s="34">
        <f>IFERROR(VLOOKUP(C23,Т1За!$C$45:$D$83,2,0),0)</f>
        <v>0</v>
      </c>
      <c r="E23" s="34">
        <f>IFERROR(VLOOKUP(C23,Т1За!$C$45:$E$83,3,0),0)</f>
        <v>0</v>
      </c>
      <c r="F23" s="34">
        <f>IFERROR(VLOOKUP(C23,Т1Зб!$C$45:$D$83,2,0),0)</f>
        <v>394.69</v>
      </c>
      <c r="G23" s="34">
        <f>IFERROR(VLOOKUP(C23,Т1Зб!$C$45:$E$83,3,0),0)</f>
        <v>26</v>
      </c>
      <c r="H23" s="34">
        <f>IFERROR(VLOOKUP(C23,Т2За!$C$45:$D$83,2,0),0)</f>
        <v>338.98</v>
      </c>
      <c r="I23" s="34">
        <f>IFERROR(VLOOKUP(C23,Т2За!$C$45:$E$83,3,0),0)</f>
        <v>22</v>
      </c>
      <c r="J23" s="33">
        <f>IFERROR(VLOOKUP(C23,Т2Зб!$C$45:$D$83,2,0),0)</f>
        <v>0</v>
      </c>
      <c r="K23" s="33">
        <f>IFERROR(VLOOKUP(C23,Т2Зб!$C$45:$E$83,3,0),0)</f>
        <v>0</v>
      </c>
      <c r="L23" s="34">
        <f t="shared" si="3"/>
        <v>733.67000000000007</v>
      </c>
      <c r="M23" s="34">
        <f t="shared" si="4"/>
        <v>48</v>
      </c>
      <c r="N23" s="34">
        <f t="shared" si="2"/>
        <v>47</v>
      </c>
      <c r="O23" s="94"/>
      <c r="P23" s="94"/>
      <c r="Q23" s="94"/>
    </row>
    <row r="24" spans="1:17">
      <c r="A24" s="45">
        <f t="shared" si="5"/>
        <v>21</v>
      </c>
      <c r="B24" s="39" t="s">
        <v>106</v>
      </c>
      <c r="C24" s="38" t="s">
        <v>107</v>
      </c>
      <c r="D24" s="34">
        <f>IFERROR(VLOOKUP(C24,Т1За!$C$45:$D$83,2,0),0)</f>
        <v>0</v>
      </c>
      <c r="E24" s="34">
        <f>IFERROR(VLOOKUP(C24,Т1За!$C$45:$E$83,3,0),0)</f>
        <v>0</v>
      </c>
      <c r="F24" s="34">
        <f>IFERROR(VLOOKUP(C24,Т1Зб!$C$45:$D$83,2,0),0)</f>
        <v>196</v>
      </c>
      <c r="G24" s="34">
        <f>IFERROR(VLOOKUP(C24,Т1Зб!$C$45:$E$83,3,0),0)</f>
        <v>31</v>
      </c>
      <c r="H24" s="34">
        <f>IFERROR(VLOOKUP(C24,Т2За!$C$45:$D$83,2,0),0)</f>
        <v>0</v>
      </c>
      <c r="I24" s="34">
        <f>IFERROR(VLOOKUP(C24,Т2За!$C$45:$E$83,3,0),0)</f>
        <v>40</v>
      </c>
      <c r="J24" s="33">
        <f>IFERROR(VLOOKUP(C24,Т2Зб!$C$45:$D$83,2,0),0)</f>
        <v>0</v>
      </c>
      <c r="K24" s="33">
        <f>IFERROR(VLOOKUP(C24,Т2Зб!$C$45:$E$83,3,0),0)</f>
        <v>0</v>
      </c>
      <c r="L24" s="34">
        <f t="shared" si="3"/>
        <v>196</v>
      </c>
      <c r="M24" s="34">
        <f t="shared" si="4"/>
        <v>71</v>
      </c>
      <c r="N24" s="34">
        <f t="shared" si="2"/>
        <v>71</v>
      </c>
      <c r="O24" s="90">
        <f t="shared" si="6"/>
        <v>1201.9699999999998</v>
      </c>
      <c r="P24" s="90">
        <f>M24+M25</f>
        <v>125</v>
      </c>
      <c r="Q24" s="93">
        <f>RANK(P24,$P$4:$P$82,1)</f>
        <v>35</v>
      </c>
    </row>
    <row r="25" spans="1:17">
      <c r="A25" s="45">
        <f t="shared" si="5"/>
        <v>22</v>
      </c>
      <c r="B25" s="39" t="s">
        <v>106</v>
      </c>
      <c r="C25" s="38" t="s">
        <v>108</v>
      </c>
      <c r="D25" s="34">
        <f>IFERROR(VLOOKUP(C25,Т1За!$C$45:$D$83,2,0),0)</f>
        <v>1005.9699999999999</v>
      </c>
      <c r="E25" s="34">
        <f>IFERROR(VLOOKUP(C25,Т1За!$C$45:$E$83,3,0),0)</f>
        <v>14</v>
      </c>
      <c r="F25" s="34">
        <f>IFERROR(VLOOKUP(C25,Т1Зб!$C$45:$D$83,2,0),0)</f>
        <v>0</v>
      </c>
      <c r="G25" s="34">
        <f>IFERROR(VLOOKUP(C25,Т1Зб!$C$45:$E$83,3,0),0)</f>
        <v>0</v>
      </c>
      <c r="H25" s="34">
        <f>IFERROR(VLOOKUP(C25,Т2За!$C$45:$D$83,2,0),0)</f>
        <v>0</v>
      </c>
      <c r="I25" s="34">
        <f>IFERROR(VLOOKUP(C25,Т2За!$C$45:$E$83,3,0),0)</f>
        <v>0</v>
      </c>
      <c r="J25" s="33">
        <f>IFERROR(VLOOKUP(C25,Т2Зб!$C$45:$D$83,2,0),0)</f>
        <v>0</v>
      </c>
      <c r="K25" s="33">
        <f>IFERROR(VLOOKUP(C25,Т2Зб!$C$45:$E$83,3,0),0)</f>
        <v>40</v>
      </c>
      <c r="L25" s="34">
        <f t="shared" si="3"/>
        <v>1005.9699999999999</v>
      </c>
      <c r="M25" s="34">
        <f t="shared" si="4"/>
        <v>54</v>
      </c>
      <c r="N25" s="34">
        <f t="shared" si="2"/>
        <v>58</v>
      </c>
      <c r="O25" s="94"/>
      <c r="P25" s="94"/>
      <c r="Q25" s="94"/>
    </row>
    <row r="26" spans="1:17">
      <c r="A26" s="45">
        <f t="shared" si="5"/>
        <v>23</v>
      </c>
      <c r="B26" s="39" t="s">
        <v>122</v>
      </c>
      <c r="C26" s="38" t="s">
        <v>123</v>
      </c>
      <c r="D26" s="34">
        <f>IFERROR(VLOOKUP(C26,Т1За!$C$45:$D$83,2,0),0)</f>
        <v>1004.89</v>
      </c>
      <c r="E26" s="34">
        <f>IFERROR(VLOOKUP(C26,Т1За!$C$45:$E$83,3,0),0)</f>
        <v>15</v>
      </c>
      <c r="F26" s="34">
        <f>IFERROR(VLOOKUP(C26,Т1Зб!$C$45:$D$83,2,0),0)</f>
        <v>0</v>
      </c>
      <c r="G26" s="34">
        <f>IFERROR(VLOOKUP(C26,Т1Зб!$C$45:$E$83,3,0),0)</f>
        <v>0</v>
      </c>
      <c r="H26" s="34">
        <f>IFERROR(VLOOKUP(C26,Т2За!$C$45:$D$83,2,0),0)</f>
        <v>0</v>
      </c>
      <c r="I26" s="34">
        <f>IFERROR(VLOOKUP(C26,Т2За!$C$45:$E$83,3,0),0)</f>
        <v>0</v>
      </c>
      <c r="J26" s="33">
        <f>IFERROR(VLOOKUP(C26,Т2Зб!$C$45:$D$83,2,0),0)</f>
        <v>144</v>
      </c>
      <c r="K26" s="33">
        <f>IFERROR(VLOOKUP(C26,Т2Зб!$C$45:$E$83,3,0),0)</f>
        <v>25</v>
      </c>
      <c r="L26" s="34">
        <f t="shared" si="3"/>
        <v>1148.8899999999999</v>
      </c>
      <c r="M26" s="34">
        <f t="shared" si="4"/>
        <v>40</v>
      </c>
      <c r="N26" s="34">
        <f t="shared" si="2"/>
        <v>36</v>
      </c>
      <c r="O26" s="90">
        <f t="shared" si="6"/>
        <v>1488.5</v>
      </c>
      <c r="P26" s="90">
        <f>M26+M27</f>
        <v>99</v>
      </c>
      <c r="Q26" s="93">
        <f>RANK(P26,$P$4:$P$82,1)</f>
        <v>29</v>
      </c>
    </row>
    <row r="27" spans="1:17">
      <c r="A27" s="45">
        <f t="shared" si="5"/>
        <v>24</v>
      </c>
      <c r="B27" s="39" t="s">
        <v>122</v>
      </c>
      <c r="C27" s="38" t="s">
        <v>124</v>
      </c>
      <c r="D27" s="34">
        <f>IFERROR(VLOOKUP(C27,Т1За!$C$45:$D$83,2,0),0)</f>
        <v>0</v>
      </c>
      <c r="E27" s="34">
        <f>IFERROR(VLOOKUP(C27,Т1За!$C$45:$E$83,3,0),0)</f>
        <v>0</v>
      </c>
      <c r="F27" s="34">
        <f>IFERROR(VLOOKUP(C27,Т1Зб!$C$45:$D$83,2,0),0)</f>
        <v>207.36</v>
      </c>
      <c r="G27" s="34">
        <f>IFERROR(VLOOKUP(C27,Т1Зб!$C$45:$E$83,3,0),0)</f>
        <v>30</v>
      </c>
      <c r="H27" s="34">
        <f>IFERROR(VLOOKUP(C27,Т2За!$C$45:$D$83,2,0),0)</f>
        <v>132.25</v>
      </c>
      <c r="I27" s="34">
        <f>IFERROR(VLOOKUP(C27,Т2За!$C$45:$E$83,3,0),0)</f>
        <v>29</v>
      </c>
      <c r="J27" s="33">
        <f>IFERROR(VLOOKUP(C27,Т2Зб!$C$45:$D$83,2,0),0)</f>
        <v>0</v>
      </c>
      <c r="K27" s="33">
        <f>IFERROR(VLOOKUP(C27,Т2Зб!$C$45:$E$83,3,0),0)</f>
        <v>0</v>
      </c>
      <c r="L27" s="34">
        <f t="shared" si="3"/>
        <v>339.61</v>
      </c>
      <c r="M27" s="34">
        <f t="shared" si="4"/>
        <v>59</v>
      </c>
      <c r="N27" s="34">
        <f t="shared" si="2"/>
        <v>63</v>
      </c>
      <c r="O27" s="94"/>
      <c r="P27" s="94"/>
      <c r="Q27" s="94"/>
    </row>
    <row r="28" spans="1:17">
      <c r="A28" s="45">
        <f t="shared" si="5"/>
        <v>25</v>
      </c>
      <c r="B28" s="39" t="s">
        <v>76</v>
      </c>
      <c r="C28" s="38" t="s">
        <v>77</v>
      </c>
      <c r="D28" s="34">
        <f>IFERROR(VLOOKUP(C28,Т1За!$C$45:$D$83,2,0),0)</f>
        <v>1565.6100000000001</v>
      </c>
      <c r="E28" s="34">
        <f>IFERROR(VLOOKUP(C28,Т1За!$C$45:$E$83,3,0),0)</f>
        <v>8</v>
      </c>
      <c r="F28" s="34">
        <f>IFERROR(VLOOKUP(C28,Т1Зб!$C$45:$D$83,2,0),0)</f>
        <v>0</v>
      </c>
      <c r="G28" s="34">
        <f>IFERROR(VLOOKUP(C28,Т1Зб!$C$45:$E$83,3,0),0)</f>
        <v>0</v>
      </c>
      <c r="H28" s="34">
        <f>IFERROR(VLOOKUP(C28,Т2За!$C$45:$D$83,2,0),0)</f>
        <v>0</v>
      </c>
      <c r="I28" s="34">
        <f>IFERROR(VLOOKUP(C28,Т2За!$C$45:$E$83,3,0),0)</f>
        <v>0</v>
      </c>
      <c r="J28" s="33">
        <f>IFERROR(VLOOKUP(C28,Т2Зб!$C$45:$D$83,2,0),0)</f>
        <v>146.41</v>
      </c>
      <c r="K28" s="33">
        <f>IFERROR(VLOOKUP(C28,Т2Зб!$C$45:$E$83,3,0),0)</f>
        <v>24</v>
      </c>
      <c r="L28" s="34">
        <f t="shared" si="3"/>
        <v>1712.0200000000002</v>
      </c>
      <c r="M28" s="34">
        <f t="shared" si="4"/>
        <v>32</v>
      </c>
      <c r="N28" s="34">
        <f t="shared" si="2"/>
        <v>28</v>
      </c>
      <c r="O28" s="90">
        <f t="shared" si="6"/>
        <v>4877.04</v>
      </c>
      <c r="P28" s="90">
        <f>M28+M29</f>
        <v>40</v>
      </c>
      <c r="Q28" s="93">
        <f>RANK(P28,$P$4:$P$82,1)</f>
        <v>4</v>
      </c>
    </row>
    <row r="29" spans="1:17">
      <c r="A29" s="45">
        <f t="shared" si="5"/>
        <v>26</v>
      </c>
      <c r="B29" s="39" t="s">
        <v>76</v>
      </c>
      <c r="C29" s="38" t="s">
        <v>78</v>
      </c>
      <c r="D29" s="34">
        <f>IFERROR(VLOOKUP(C29,Т1За!$C$45:$D$83,2,0),0)</f>
        <v>0</v>
      </c>
      <c r="E29" s="34">
        <f>IFERROR(VLOOKUP(C29,Т1За!$C$45:$E$83,3,0),0)</f>
        <v>0</v>
      </c>
      <c r="F29" s="34">
        <f>IFERROR(VLOOKUP(C29,Т1Зб!$C$45:$D$83,2,0),0)</f>
        <v>1554.8199999999997</v>
      </c>
      <c r="G29" s="34">
        <f>IFERROR(VLOOKUP(C29,Т1Зб!$C$45:$E$83,3,0),0)</f>
        <v>4</v>
      </c>
      <c r="H29" s="34">
        <f>IFERROR(VLOOKUP(C29,Т2За!$C$45:$D$83,2,0),0)</f>
        <v>1610.1999999999998</v>
      </c>
      <c r="I29" s="34">
        <f>IFERROR(VLOOKUP(C29,Т2За!$C$45:$E$83,3,0),0)</f>
        <v>4</v>
      </c>
      <c r="J29" s="33">
        <f>IFERROR(VLOOKUP(C29,Т2Зб!$C$45:$D$83,2,0),0)</f>
        <v>0</v>
      </c>
      <c r="K29" s="33">
        <f>IFERROR(VLOOKUP(C29,Т2Зб!$C$45:$E$83,3,0),0)</f>
        <v>0</v>
      </c>
      <c r="L29" s="34">
        <f t="shared" si="3"/>
        <v>3165.0199999999995</v>
      </c>
      <c r="M29" s="34">
        <f t="shared" si="4"/>
        <v>8</v>
      </c>
      <c r="N29" s="34">
        <f t="shared" si="2"/>
        <v>4</v>
      </c>
      <c r="O29" s="94"/>
      <c r="P29" s="94"/>
      <c r="Q29" s="94"/>
    </row>
    <row r="30" spans="1:17">
      <c r="A30" s="45">
        <f t="shared" si="5"/>
        <v>27</v>
      </c>
      <c r="B30" s="38" t="s">
        <v>125</v>
      </c>
      <c r="C30" s="38" t="s">
        <v>10</v>
      </c>
      <c r="D30" s="34">
        <f>IFERROR(VLOOKUP(C30,Т1За!$C$45:$D$83,2,0),0)</f>
        <v>0</v>
      </c>
      <c r="E30" s="34">
        <f>IFERROR(VLOOKUP(C30,Т1За!$C$45:$E$83,3,0),0)</f>
        <v>0</v>
      </c>
      <c r="F30" s="34">
        <f>IFERROR(VLOOKUP(C30,Т1Зб!$C$45:$D$83,2,0),0)</f>
        <v>620.5</v>
      </c>
      <c r="G30" s="34">
        <f>IFERROR(VLOOKUP(C30,Т1Зб!$C$45:$E$83,3,0),0)</f>
        <v>15</v>
      </c>
      <c r="H30" s="34">
        <f>IFERROR(VLOOKUP(C30,Т2За!$C$45:$D$83,2,0),0)</f>
        <v>421.78</v>
      </c>
      <c r="I30" s="34">
        <f>IFERROR(VLOOKUP(C30,Т2За!$C$45:$E$83,3,0),0)</f>
        <v>20</v>
      </c>
      <c r="J30" s="33">
        <f>IFERROR(VLOOKUP(C30,Т2Зб!$C$45:$D$83,2,0),0)</f>
        <v>0</v>
      </c>
      <c r="K30" s="33">
        <f>IFERROR(VLOOKUP(C30,Т2Зб!$C$45:$E$83,3,0),0)</f>
        <v>0</v>
      </c>
      <c r="L30" s="34">
        <f t="shared" si="3"/>
        <v>1042.28</v>
      </c>
      <c r="M30" s="34">
        <f t="shared" si="4"/>
        <v>35</v>
      </c>
      <c r="N30" s="34">
        <f t="shared" si="2"/>
        <v>32</v>
      </c>
      <c r="O30" s="90">
        <f>L30+L31</f>
        <v>2356.02</v>
      </c>
      <c r="P30" s="90">
        <f>M30+M31</f>
        <v>63</v>
      </c>
      <c r="Q30" s="93">
        <f>RANK(P30,$P$4:$P$82,1)</f>
        <v>10</v>
      </c>
    </row>
    <row r="31" spans="1:17">
      <c r="A31" s="45">
        <f t="shared" si="5"/>
        <v>28</v>
      </c>
      <c r="B31" s="38" t="s">
        <v>125</v>
      </c>
      <c r="C31" s="38" t="s">
        <v>126</v>
      </c>
      <c r="D31" s="34">
        <f>IFERROR(VLOOKUP(C31,Т1За!$C$45:$D$83,2,0),0)</f>
        <v>811.98</v>
      </c>
      <c r="E31" s="34">
        <f>IFERROR(VLOOKUP(C31,Т1За!$C$45:$E$83,3,0),0)</f>
        <v>18</v>
      </c>
      <c r="F31" s="34">
        <f>IFERROR(VLOOKUP(C31,Т1Зб!$C$45:$D$83,2,0),0)</f>
        <v>0</v>
      </c>
      <c r="G31" s="34">
        <f>IFERROR(VLOOKUP(C31,Т1Зб!$C$45:$E$83,3,0),0)</f>
        <v>0</v>
      </c>
      <c r="H31" s="34">
        <f>IFERROR(VLOOKUP(C31,Т2За!$C$45:$D$83,2,0),0)</f>
        <v>0</v>
      </c>
      <c r="I31" s="34">
        <f>IFERROR(VLOOKUP(C31,Т2За!$C$45:$E$83,3,0),0)</f>
        <v>0</v>
      </c>
      <c r="J31" s="33">
        <f>IFERROR(VLOOKUP(C31,Т2Зб!$C$45:$D$83,2,0),0)</f>
        <v>501.75999999999993</v>
      </c>
      <c r="K31" s="33">
        <f>IFERROR(VLOOKUP(C31,Т2Зб!$C$45:$E$83,3,0),0)</f>
        <v>10</v>
      </c>
      <c r="L31" s="34">
        <f t="shared" si="3"/>
        <v>1313.74</v>
      </c>
      <c r="M31" s="34">
        <f t="shared" si="4"/>
        <v>28</v>
      </c>
      <c r="N31" s="34">
        <f t="shared" si="2"/>
        <v>25</v>
      </c>
      <c r="O31" s="94"/>
      <c r="P31" s="94"/>
      <c r="Q31" s="94"/>
    </row>
    <row r="32" spans="1:17">
      <c r="A32" s="45">
        <f t="shared" si="5"/>
        <v>29</v>
      </c>
      <c r="B32" s="38" t="s">
        <v>127</v>
      </c>
      <c r="C32" s="38" t="s">
        <v>60</v>
      </c>
      <c r="D32" s="34">
        <f>IFERROR(VLOOKUP(C32,Т1За!$C$45:$D$83,2,0),0)</f>
        <v>0</v>
      </c>
      <c r="E32" s="34">
        <f>IFERROR(VLOOKUP(C32,Т1За!$C$45:$E$83,3,0),0)</f>
        <v>0</v>
      </c>
      <c r="F32" s="34">
        <f>IFERROR(VLOOKUP(C32,Т1Зб!$C$45:$D$83,2,0),0)</f>
        <v>700.2</v>
      </c>
      <c r="G32" s="34">
        <f>IFERROR(VLOOKUP(C32,Т1Зб!$C$45:$E$83,3,0),0)</f>
        <v>13</v>
      </c>
      <c r="H32" s="34">
        <f>IFERROR(VLOOKUP(C32,Т2За!$C$45:$D$83,2,0),0)</f>
        <v>256</v>
      </c>
      <c r="I32" s="34">
        <f>IFERROR(VLOOKUP(C32,Т2За!$C$45:$E$83,3,0),0)</f>
        <v>25</v>
      </c>
      <c r="J32" s="33">
        <f>IFERROR(VLOOKUP(C32,Т2Зб!$C$45:$D$83,2,0),0)</f>
        <v>0</v>
      </c>
      <c r="K32" s="33">
        <f>IFERROR(VLOOKUP(C32,Т2Зб!$C$45:$E$83,3,0),0)</f>
        <v>0</v>
      </c>
      <c r="L32" s="34">
        <f t="shared" si="3"/>
        <v>956.2</v>
      </c>
      <c r="M32" s="34">
        <f t="shared" si="4"/>
        <v>38</v>
      </c>
      <c r="N32" s="34">
        <v>34</v>
      </c>
      <c r="O32" s="90">
        <f t="shared" ref="O32" si="7">L32+L33</f>
        <v>1402.8600000000001</v>
      </c>
      <c r="P32" s="90">
        <f t="shared" ref="P32" si="8">M32+M33</f>
        <v>89</v>
      </c>
      <c r="Q32" s="93">
        <v>23</v>
      </c>
    </row>
    <row r="33" spans="1:17">
      <c r="A33" s="45">
        <f t="shared" si="5"/>
        <v>30</v>
      </c>
      <c r="B33" s="38" t="s">
        <v>127</v>
      </c>
      <c r="C33" s="38" t="s">
        <v>61</v>
      </c>
      <c r="D33" s="34">
        <f>IFERROR(VLOOKUP(C33,Т1За!$C$45:$D$83,2,0),0)</f>
        <v>156.25</v>
      </c>
      <c r="E33" s="34">
        <f>IFERROR(VLOOKUP(C33,Т1За!$C$45:$E$83,3,0),0)</f>
        <v>36</v>
      </c>
      <c r="F33" s="34">
        <f>IFERROR(VLOOKUP(C33,Т1Зб!$C$45:$D$83,2,0),0)</f>
        <v>0</v>
      </c>
      <c r="G33" s="34">
        <f>IFERROR(VLOOKUP(C33,Т1Зб!$C$45:$E$83,3,0),0)</f>
        <v>0</v>
      </c>
      <c r="H33" s="34">
        <f>IFERROR(VLOOKUP(C33,Т2За!$C$45:$D$83,2,0),0)</f>
        <v>0</v>
      </c>
      <c r="I33" s="34">
        <f>IFERROR(VLOOKUP(C33,Т2За!$C$45:$E$83,3,0),0)</f>
        <v>0</v>
      </c>
      <c r="J33" s="33">
        <f>IFERROR(VLOOKUP(C33,Т2Зб!$C$45:$D$83,2,0),0)</f>
        <v>290.40999999999997</v>
      </c>
      <c r="K33" s="33">
        <f>IFERROR(VLOOKUP(C33,Т2Зб!$C$45:$E$83,3,0),0)</f>
        <v>15</v>
      </c>
      <c r="L33" s="34">
        <f t="shared" si="3"/>
        <v>446.65999999999997</v>
      </c>
      <c r="M33" s="34">
        <f t="shared" si="4"/>
        <v>51</v>
      </c>
      <c r="N33" s="34">
        <v>54</v>
      </c>
      <c r="O33" s="94"/>
      <c r="P33" s="94"/>
      <c r="Q33" s="94"/>
    </row>
    <row r="34" spans="1:17">
      <c r="A34" s="45">
        <f t="shared" si="5"/>
        <v>31</v>
      </c>
      <c r="B34" s="38" t="s">
        <v>43</v>
      </c>
      <c r="C34" s="38" t="s">
        <v>44</v>
      </c>
      <c r="D34" s="34">
        <f>IFERROR(VLOOKUP(C34,Т1За!$C$45:$D$83,2,0),0)</f>
        <v>0</v>
      </c>
      <c r="E34" s="34">
        <f>IFERROR(VLOOKUP(C34,Т1За!$C$45:$E$83,3,0),0)</f>
        <v>0</v>
      </c>
      <c r="F34" s="34">
        <f>IFERROR(VLOOKUP(C34,Т1Зб!$C$45:$D$83,2,0),0)</f>
        <v>2405.2300000000005</v>
      </c>
      <c r="G34" s="34">
        <f>IFERROR(VLOOKUP(C34,Т1Зб!$C$45:$E$83,3,0),0)</f>
        <v>2</v>
      </c>
      <c r="H34" s="34">
        <f>IFERROR(VLOOKUP(C34,Т2За!$C$45:$D$83,2,0),0)</f>
        <v>1957.6325000000002</v>
      </c>
      <c r="I34" s="34">
        <f>IFERROR(VLOOKUP(C34,Т2За!$C$45:$E$83,3,0),0)</f>
        <v>3</v>
      </c>
      <c r="J34" s="33">
        <f>IFERROR(VLOOKUP(C34,Т2Зб!$C$45:$D$83,2,0),0)</f>
        <v>0</v>
      </c>
      <c r="K34" s="33">
        <f>IFERROR(VLOOKUP(C34,Т2Зб!$C$45:$E$83,3,0),0)</f>
        <v>0</v>
      </c>
      <c r="L34" s="34">
        <f t="shared" si="3"/>
        <v>4362.8625000000011</v>
      </c>
      <c r="M34" s="34">
        <f t="shared" si="4"/>
        <v>5</v>
      </c>
      <c r="N34" s="41">
        <f t="shared" si="2"/>
        <v>1</v>
      </c>
      <c r="O34" s="90">
        <f t="shared" ref="O34" si="9">L34+L35</f>
        <v>6100.5325000000012</v>
      </c>
      <c r="P34" s="90">
        <f t="shared" ref="P34" si="10">M34+M35</f>
        <v>34</v>
      </c>
      <c r="Q34" s="95">
        <f>RANK(P34,$P$4:$P$82,1)</f>
        <v>3</v>
      </c>
    </row>
    <row r="35" spans="1:17">
      <c r="A35" s="45">
        <f t="shared" si="5"/>
        <v>32</v>
      </c>
      <c r="B35" s="38" t="s">
        <v>43</v>
      </c>
      <c r="C35" s="38" t="s">
        <v>45</v>
      </c>
      <c r="D35" s="34">
        <f>IFERROR(VLOOKUP(C35,Т1За!$C$45:$D$83,2,0),0)</f>
        <v>1547.2299999999998</v>
      </c>
      <c r="E35" s="34">
        <f>IFERROR(VLOOKUP(C35,Т1За!$C$45:$E$83,3,0),0)</f>
        <v>9</v>
      </c>
      <c r="F35" s="34">
        <f>IFERROR(VLOOKUP(C35,Т1Зб!$C$45:$D$83,2,0),0)</f>
        <v>0</v>
      </c>
      <c r="G35" s="34">
        <f>IFERROR(VLOOKUP(C35,Т1Зб!$C$45:$E$83,3,0),0)</f>
        <v>0</v>
      </c>
      <c r="H35" s="34">
        <f>IFERROR(VLOOKUP(C35,Т2За!$C$45:$D$83,2,0),0)</f>
        <v>0</v>
      </c>
      <c r="I35" s="34">
        <f>IFERROR(VLOOKUP(C35,Т2За!$C$45:$E$83,3,0),0)</f>
        <v>0</v>
      </c>
      <c r="J35" s="33">
        <f>IFERROR(VLOOKUP(C35,Т2Зб!$C$45:$D$83,2,0),0)</f>
        <v>190.44000000000003</v>
      </c>
      <c r="K35" s="33">
        <f>IFERROR(VLOOKUP(C35,Т2Зб!$C$45:$E$83,3,0),0)</f>
        <v>20</v>
      </c>
      <c r="L35" s="34">
        <f t="shared" si="3"/>
        <v>1737.6699999999998</v>
      </c>
      <c r="M35" s="34">
        <f t="shared" si="4"/>
        <v>29</v>
      </c>
      <c r="N35" s="34">
        <f t="shared" si="2"/>
        <v>26</v>
      </c>
      <c r="O35" s="94"/>
      <c r="P35" s="94"/>
      <c r="Q35" s="96"/>
    </row>
    <row r="36" spans="1:17">
      <c r="A36" s="45">
        <f t="shared" si="5"/>
        <v>33</v>
      </c>
      <c r="B36" s="38" t="s">
        <v>128</v>
      </c>
      <c r="C36" s="38" t="s">
        <v>129</v>
      </c>
      <c r="D36" s="34">
        <f>IFERROR(VLOOKUP(C36,Т1За!$C$45:$D$83,2,0),0)</f>
        <v>2589.37</v>
      </c>
      <c r="E36" s="34">
        <f>IFERROR(VLOOKUP(C36,Т1За!$C$45:$E$83,3,0),0)</f>
        <v>3</v>
      </c>
      <c r="F36" s="34">
        <f>IFERROR(VLOOKUP(C36,Т1Зб!$C$45:$D$83,2,0),0)</f>
        <v>0</v>
      </c>
      <c r="G36" s="34">
        <f>IFERROR(VLOOKUP(C36,Т1Зб!$C$45:$E$83,3,0),0)</f>
        <v>0</v>
      </c>
      <c r="H36" s="34">
        <f>IFERROR(VLOOKUP(C36,Т2За!$C$45:$D$83,2,0),0)</f>
        <v>0</v>
      </c>
      <c r="I36" s="34">
        <f>IFERROR(VLOOKUP(C36,Т2За!$C$45:$E$83,3,0),0)</f>
        <v>0</v>
      </c>
      <c r="J36" s="33">
        <f>IFERROR(VLOOKUP(C36,Т2Зб!$C$45:$D$83,2,0),0)</f>
        <v>179.56</v>
      </c>
      <c r="K36" s="33">
        <f>IFERROR(VLOOKUP(C36,Т2Зб!$C$45:$E$83,3,0),0)</f>
        <v>21</v>
      </c>
      <c r="L36" s="34">
        <f t="shared" si="3"/>
        <v>2768.93</v>
      </c>
      <c r="M36" s="34">
        <f t="shared" si="4"/>
        <v>24</v>
      </c>
      <c r="N36" s="34">
        <f t="shared" ref="N36:N67" si="11">RANK(M36,$M$4:$M$82,1)</f>
        <v>21</v>
      </c>
      <c r="O36" s="90">
        <f t="shared" ref="O36" si="12">L36+L37</f>
        <v>4509.49</v>
      </c>
      <c r="P36" s="90">
        <f t="shared" ref="P36" si="13">M36+M37</f>
        <v>44</v>
      </c>
      <c r="Q36" s="93">
        <f>RANK(P36,$P$4:$P$82,1)</f>
        <v>6</v>
      </c>
    </row>
    <row r="37" spans="1:17">
      <c r="A37" s="45">
        <f t="shared" si="5"/>
        <v>34</v>
      </c>
      <c r="B37" s="38" t="s">
        <v>128</v>
      </c>
      <c r="C37" s="38" t="s">
        <v>130</v>
      </c>
      <c r="D37" s="34">
        <f>IFERROR(VLOOKUP(C37,Т1За!$C$45:$D$83,2,0),0)</f>
        <v>0</v>
      </c>
      <c r="E37" s="34">
        <f>IFERROR(VLOOKUP(C37,Т1За!$C$45:$E$83,3,0),0)</f>
        <v>0</v>
      </c>
      <c r="F37" s="34">
        <f>IFERROR(VLOOKUP(C37,Т1Зб!$C$45:$D$83,2,0),0)</f>
        <v>859.34999999999991</v>
      </c>
      <c r="G37" s="34">
        <f>IFERROR(VLOOKUP(C37,Т1Зб!$C$45:$E$83,3,0),0)</f>
        <v>10</v>
      </c>
      <c r="H37" s="34">
        <f>IFERROR(VLOOKUP(C37,Т2За!$C$45:$D$83,2,0),0)</f>
        <v>881.20999999999992</v>
      </c>
      <c r="I37" s="34">
        <f>IFERROR(VLOOKUP(C37,Т2За!$C$45:$E$83,3,0),0)</f>
        <v>10</v>
      </c>
      <c r="J37" s="33">
        <f>IFERROR(VLOOKUP(C37,Т2Зб!$C$45:$D$83,2,0),0)</f>
        <v>0</v>
      </c>
      <c r="K37" s="33">
        <f>IFERROR(VLOOKUP(C37,Т2Зб!$C$45:$E$83,3,0),0)</f>
        <v>0</v>
      </c>
      <c r="L37" s="34">
        <f t="shared" si="3"/>
        <v>1740.56</v>
      </c>
      <c r="M37" s="34">
        <f t="shared" si="4"/>
        <v>20</v>
      </c>
      <c r="N37" s="34">
        <v>14</v>
      </c>
      <c r="O37" s="94"/>
      <c r="P37" s="94"/>
      <c r="Q37" s="94"/>
    </row>
    <row r="38" spans="1:17">
      <c r="A38" s="45">
        <f t="shared" si="5"/>
        <v>35</v>
      </c>
      <c r="B38" s="38" t="s">
        <v>15</v>
      </c>
      <c r="C38" s="38" t="s">
        <v>14</v>
      </c>
      <c r="D38" s="34">
        <f>IFERROR(VLOOKUP(C38,Т1За!$C$45:$D$83,2,0),0)</f>
        <v>0</v>
      </c>
      <c r="E38" s="34">
        <f>IFERROR(VLOOKUP(C38,Т1За!$C$45:$E$83,3,0),0)</f>
        <v>0</v>
      </c>
      <c r="F38" s="34">
        <f>IFERROR(VLOOKUP(C38,Т1Зб!$C$45:$D$83,2,0),0)</f>
        <v>3782.25</v>
      </c>
      <c r="G38" s="34">
        <f>IFERROR(VLOOKUP(C38,Т1Зб!$C$45:$E$83,3,0),0)</f>
        <v>1</v>
      </c>
      <c r="H38" s="34">
        <f>IFERROR(VLOOKUP(C38,Т2За!$C$45:$D$83,2,0),0)</f>
        <v>469.04999999999995</v>
      </c>
      <c r="I38" s="34">
        <f>IFERROR(VLOOKUP(C38,Т2За!$C$45:$E$83,3,0),0)</f>
        <v>19</v>
      </c>
      <c r="J38" s="33">
        <f>IFERROR(VLOOKUP(C38,Т2Зб!$C$45:$D$83,2,0),0)</f>
        <v>0</v>
      </c>
      <c r="K38" s="33">
        <f>IFERROR(VLOOKUP(C38,Т2Зб!$C$45:$E$83,3,0),0)</f>
        <v>0</v>
      </c>
      <c r="L38" s="34">
        <f t="shared" si="3"/>
        <v>4251.3</v>
      </c>
      <c r="M38" s="34">
        <f t="shared" si="4"/>
        <v>20</v>
      </c>
      <c r="N38" s="34">
        <f t="shared" si="11"/>
        <v>12</v>
      </c>
      <c r="O38" s="90">
        <f t="shared" ref="O38" si="14">L38+L39</f>
        <v>4700.74</v>
      </c>
      <c r="P38" s="90">
        <f t="shared" ref="P38" si="15">M38+M39</f>
        <v>87</v>
      </c>
      <c r="Q38" s="93">
        <f>RANK(P38,$P$4:$P$82,1)</f>
        <v>20</v>
      </c>
    </row>
    <row r="39" spans="1:17">
      <c r="A39" s="45">
        <f t="shared" si="5"/>
        <v>36</v>
      </c>
      <c r="B39" s="38" t="s">
        <v>15</v>
      </c>
      <c r="C39" s="38" t="s">
        <v>68</v>
      </c>
      <c r="D39" s="34">
        <f>IFERROR(VLOOKUP(C39,Т1За!$C$45:$D$83,2,0),0)</f>
        <v>449.44</v>
      </c>
      <c r="E39" s="34">
        <f>IFERROR(VLOOKUP(C39,Т1За!$C$45:$E$83,3,0),0)</f>
        <v>27</v>
      </c>
      <c r="F39" s="34">
        <f>IFERROR(VLOOKUP(C39,Т1Зб!$C$45:$D$83,2,0),0)</f>
        <v>0</v>
      </c>
      <c r="G39" s="34">
        <f>IFERROR(VLOOKUP(C39,Т1Зб!$C$45:$E$83,3,0),0)</f>
        <v>0</v>
      </c>
      <c r="H39" s="34">
        <f>IFERROR(VLOOKUP(C39,Т2За!$C$45:$D$83,2,0),0)</f>
        <v>0</v>
      </c>
      <c r="I39" s="34">
        <f>IFERROR(VLOOKUP(C39,Т2За!$C$45:$E$83,3,0),0)</f>
        <v>0</v>
      </c>
      <c r="J39" s="33">
        <f>IFERROR(VLOOKUP(C39,Т2Зб!$C$45:$D$83,2,0),0)</f>
        <v>0</v>
      </c>
      <c r="K39" s="33">
        <f>IFERROR(VLOOKUP(C39,Т2Зб!$C$45:$E$83,3,0),0)</f>
        <v>40</v>
      </c>
      <c r="L39" s="34">
        <f t="shared" si="3"/>
        <v>449.44</v>
      </c>
      <c r="M39" s="34">
        <f t="shared" si="4"/>
        <v>67</v>
      </c>
      <c r="N39" s="34">
        <f t="shared" si="11"/>
        <v>67</v>
      </c>
      <c r="O39" s="94"/>
      <c r="P39" s="94"/>
      <c r="Q39" s="94"/>
    </row>
    <row r="40" spans="1:17">
      <c r="A40" s="45">
        <f t="shared" si="5"/>
        <v>37</v>
      </c>
      <c r="B40" s="38" t="s">
        <v>84</v>
      </c>
      <c r="C40" s="38" t="s">
        <v>85</v>
      </c>
      <c r="D40" s="34">
        <f>IFERROR(VLOOKUP(C40,Т1За!$C$45:$D$83,2,0),0)</f>
        <v>0</v>
      </c>
      <c r="E40" s="34">
        <f>IFERROR(VLOOKUP(C40,Т1За!$C$45:$E$83,3,0),0)</f>
        <v>0</v>
      </c>
      <c r="F40" s="34">
        <f>IFERROR(VLOOKUP(C40,Т1Зб!$C$45:$D$83,2,0),0)</f>
        <v>543.46</v>
      </c>
      <c r="G40" s="34">
        <f>IFERROR(VLOOKUP(C40,Т1Зб!$C$45:$E$83,3,0),0)</f>
        <v>20</v>
      </c>
      <c r="H40" s="34">
        <f>IFERROR(VLOOKUP(C40,Т2За!$C$45:$D$83,2,0),0)</f>
        <v>0</v>
      </c>
      <c r="I40" s="34">
        <f>IFERROR(VLOOKUP(C40,Т2За!$C$45:$E$83,3,0),0)</f>
        <v>40</v>
      </c>
      <c r="J40" s="33">
        <f>IFERROR(VLOOKUP(C40,Т2Зб!$C$45:$D$83,2,0),0)</f>
        <v>0</v>
      </c>
      <c r="K40" s="33">
        <f>IFERROR(VLOOKUP(C40,Т2Зб!$C$45:$E$83,3,0),0)</f>
        <v>0</v>
      </c>
      <c r="L40" s="34">
        <f t="shared" si="3"/>
        <v>543.46</v>
      </c>
      <c r="M40" s="34">
        <f t="shared" si="4"/>
        <v>60</v>
      </c>
      <c r="N40" s="34">
        <f t="shared" si="11"/>
        <v>64</v>
      </c>
      <c r="O40" s="90">
        <f t="shared" ref="O40" si="16">L40+L41</f>
        <v>543.46</v>
      </c>
      <c r="P40" s="90">
        <f t="shared" ref="P40" si="17">M40+M41</f>
        <v>140</v>
      </c>
      <c r="Q40" s="93">
        <f>RANK(P40,$P$4:$P$82,1)</f>
        <v>37</v>
      </c>
    </row>
    <row r="41" spans="1:17">
      <c r="A41" s="45">
        <f t="shared" si="5"/>
        <v>38</v>
      </c>
      <c r="B41" s="38" t="s">
        <v>84</v>
      </c>
      <c r="C41" s="38" t="s">
        <v>86</v>
      </c>
      <c r="D41" s="34">
        <f>IFERROR(VLOOKUP(C41,Т1За!$C$45:$D$83,2,0),0)</f>
        <v>0</v>
      </c>
      <c r="E41" s="34">
        <f>IFERROR(VLOOKUP(C41,Т1За!$C$45:$E$83,3,0),0)</f>
        <v>40</v>
      </c>
      <c r="F41" s="34">
        <f>IFERROR(VLOOKUP(C41,Т1Зб!$C$45:$D$83,2,0),0)</f>
        <v>0</v>
      </c>
      <c r="G41" s="34">
        <f>IFERROR(VLOOKUP(C41,Т1Зб!$C$45:$E$83,3,0),0)</f>
        <v>0</v>
      </c>
      <c r="H41" s="34">
        <f>IFERROR(VLOOKUP(C41,Т2За!$C$45:$D$83,2,0),0)</f>
        <v>0</v>
      </c>
      <c r="I41" s="34">
        <f>IFERROR(VLOOKUP(C41,Т2За!$C$45:$E$83,3,0),0)</f>
        <v>0</v>
      </c>
      <c r="J41" s="33">
        <f>IFERROR(VLOOKUP(C41,Т2Зб!$C$45:$D$83,2,0),0)</f>
        <v>0</v>
      </c>
      <c r="K41" s="33">
        <f>IFERROR(VLOOKUP(C41,Т2Зб!$C$45:$E$83,3,0),0)</f>
        <v>40</v>
      </c>
      <c r="L41" s="34">
        <f t="shared" si="3"/>
        <v>0</v>
      </c>
      <c r="M41" s="34">
        <f t="shared" si="4"/>
        <v>80</v>
      </c>
      <c r="N41" s="34">
        <v>79</v>
      </c>
      <c r="O41" s="94"/>
      <c r="P41" s="94"/>
      <c r="Q41" s="94"/>
    </row>
    <row r="42" spans="1:17">
      <c r="A42" s="45">
        <f t="shared" si="5"/>
        <v>39</v>
      </c>
      <c r="B42" s="38" t="s">
        <v>131</v>
      </c>
      <c r="C42" s="38" t="s">
        <v>99</v>
      </c>
      <c r="D42" s="34">
        <f>IFERROR(VLOOKUP(C42,Т1За!$C$45:$D$83,2,0),0)</f>
        <v>0</v>
      </c>
      <c r="E42" s="34">
        <f>IFERROR(VLOOKUP(C42,Т1За!$C$45:$E$83,3,0),0)</f>
        <v>0</v>
      </c>
      <c r="F42" s="34">
        <f>IFERROR(VLOOKUP(C42,Т1Зб!$C$45:$D$83,2,0),0)</f>
        <v>327.68000000000006</v>
      </c>
      <c r="G42" s="34">
        <f>IFERROR(VLOOKUP(C42,Т1Зб!$C$45:$E$83,3,0),0)</f>
        <v>29</v>
      </c>
      <c r="H42" s="34">
        <f>IFERROR(VLOOKUP(C42,Т2За!$C$45:$D$83,2,0),0)</f>
        <v>295.49</v>
      </c>
      <c r="I42" s="34">
        <f>IFERROR(VLOOKUP(C42,Т2За!$C$45:$E$83,3,0),0)</f>
        <v>24</v>
      </c>
      <c r="J42" s="33">
        <f>IFERROR(VLOOKUP(C42,Т2Зб!$C$45:$D$83,2,0),0)</f>
        <v>0</v>
      </c>
      <c r="K42" s="33">
        <f>IFERROR(VLOOKUP(C42,Т2Зб!$C$45:$E$83,3,0),0)</f>
        <v>0</v>
      </c>
      <c r="L42" s="34">
        <f t="shared" si="3"/>
        <v>623.17000000000007</v>
      </c>
      <c r="M42" s="34">
        <f t="shared" si="4"/>
        <v>53</v>
      </c>
      <c r="N42" s="34">
        <f t="shared" si="11"/>
        <v>55</v>
      </c>
      <c r="O42" s="90">
        <f t="shared" ref="O42" si="18">L42+L43</f>
        <v>3241.21</v>
      </c>
      <c r="P42" s="90">
        <f t="shared" ref="P42" si="19">M42+M43</f>
        <v>71</v>
      </c>
      <c r="Q42" s="93">
        <f>RANK(P42,$P$4:$P$82,1)</f>
        <v>17</v>
      </c>
    </row>
    <row r="43" spans="1:17">
      <c r="A43" s="45">
        <f t="shared" si="5"/>
        <v>40</v>
      </c>
      <c r="B43" s="38" t="s">
        <v>131</v>
      </c>
      <c r="C43" s="38" t="s">
        <v>100</v>
      </c>
      <c r="D43" s="34">
        <f>IFERROR(VLOOKUP(C43,Т1За!$C$45:$D$83,2,0),0)</f>
        <v>2259.79</v>
      </c>
      <c r="E43" s="34">
        <f>IFERROR(VLOOKUP(C43,Т1За!$C$45:$E$83,3,0),0)</f>
        <v>5</v>
      </c>
      <c r="F43" s="34">
        <f>IFERROR(VLOOKUP(C43,Т1Зб!$C$45:$D$83,2,0),0)</f>
        <v>0</v>
      </c>
      <c r="G43" s="34">
        <f>IFERROR(VLOOKUP(C43,Т1Зб!$C$45:$E$83,3,0),0)</f>
        <v>0</v>
      </c>
      <c r="H43" s="34">
        <f>IFERROR(VLOOKUP(C43,Т2За!$C$45:$D$83,2,0),0)</f>
        <v>0</v>
      </c>
      <c r="I43" s="34">
        <f>IFERROR(VLOOKUP(C43,Т2За!$C$45:$E$83,3,0),0)</f>
        <v>0</v>
      </c>
      <c r="J43" s="33">
        <f>IFERROR(VLOOKUP(C43,Т2Зб!$C$45:$D$83,2,0),0)</f>
        <v>358.25</v>
      </c>
      <c r="K43" s="33">
        <f>IFERROR(VLOOKUP(C43,Т2Зб!$C$45:$E$83,3,0),0)</f>
        <v>13</v>
      </c>
      <c r="L43" s="34">
        <f t="shared" si="3"/>
        <v>2618.04</v>
      </c>
      <c r="M43" s="34">
        <f t="shared" si="4"/>
        <v>18</v>
      </c>
      <c r="N43" s="34">
        <f t="shared" si="11"/>
        <v>9</v>
      </c>
      <c r="O43" s="94"/>
      <c r="P43" s="94"/>
      <c r="Q43" s="94"/>
    </row>
    <row r="44" spans="1:17">
      <c r="A44" s="45">
        <f t="shared" si="5"/>
        <v>41</v>
      </c>
      <c r="B44" s="38" t="s">
        <v>132</v>
      </c>
      <c r="C44" s="38" t="s">
        <v>18</v>
      </c>
      <c r="D44" s="34">
        <f>IFERROR(VLOOKUP(C44,Т1За!$C$45:$D$83,2,0),0)</f>
        <v>0</v>
      </c>
      <c r="E44" s="34">
        <f>IFERROR(VLOOKUP(C44,Т1За!$C$45:$E$83,3,0),0)</f>
        <v>0</v>
      </c>
      <c r="F44" s="34">
        <f>IFERROR(VLOOKUP(C44,Т1Зб!$C$45:$D$83,2,0),0)</f>
        <v>1233.6099999999999</v>
      </c>
      <c r="G44" s="34">
        <f>IFERROR(VLOOKUP(C44,Т1Зб!$C$45:$E$83,3,0),0)</f>
        <v>7</v>
      </c>
      <c r="H44" s="34">
        <f>IFERROR(VLOOKUP(C44,Т2За!$C$45:$D$83,2,0),0)</f>
        <v>656.82</v>
      </c>
      <c r="I44" s="34">
        <f>IFERROR(VLOOKUP(C44,Т2За!$C$45:$E$83,3,0),0)</f>
        <v>13</v>
      </c>
      <c r="J44" s="33">
        <f>IFERROR(VLOOKUP(C44,Т2Зб!$C$45:$D$83,2,0),0)</f>
        <v>0</v>
      </c>
      <c r="K44" s="33">
        <f>IFERROR(VLOOKUP(C44,Т2Зб!$C$45:$E$83,3,0),0)</f>
        <v>0</v>
      </c>
      <c r="L44" s="34">
        <f t="shared" si="3"/>
        <v>1890.4299999999998</v>
      </c>
      <c r="M44" s="34">
        <f t="shared" si="4"/>
        <v>20</v>
      </c>
      <c r="N44" s="34">
        <v>13</v>
      </c>
      <c r="O44" s="90">
        <f t="shared" ref="O44" si="20">L44+L45</f>
        <v>4404.7099999999991</v>
      </c>
      <c r="P44" s="90">
        <f t="shared" ref="P44" si="21">M44+M45</f>
        <v>64</v>
      </c>
      <c r="Q44" s="93">
        <f>RANK(P44,$P$4:$P$82,1)</f>
        <v>11</v>
      </c>
    </row>
    <row r="45" spans="1:17">
      <c r="A45" s="45">
        <f t="shared" si="5"/>
        <v>42</v>
      </c>
      <c r="B45" s="38" t="s">
        <v>132</v>
      </c>
      <c r="C45" s="38" t="s">
        <v>52</v>
      </c>
      <c r="D45" s="34">
        <f>IFERROR(VLOOKUP(C45,Т1За!$C$45:$D$83,2,0),0)</f>
        <v>2514.2799999999997</v>
      </c>
      <c r="E45" s="34">
        <f>IFERROR(VLOOKUP(C45,Т1За!$C$45:$E$83,3,0),0)</f>
        <v>4</v>
      </c>
      <c r="F45" s="34">
        <f>IFERROR(VLOOKUP(C45,Т1Зб!$C$45:$D$83,2,0),0)</f>
        <v>0</v>
      </c>
      <c r="G45" s="34">
        <f>IFERROR(VLOOKUP(C45,Т1Зб!$C$45:$E$83,3,0),0)</f>
        <v>0</v>
      </c>
      <c r="H45" s="34">
        <f>IFERROR(VLOOKUP(C45,Т2За!$C$45:$D$83,2,0),0)</f>
        <v>0</v>
      </c>
      <c r="I45" s="34">
        <f>IFERROR(VLOOKUP(C45,Т2За!$C$45:$E$83,3,0),0)</f>
        <v>0</v>
      </c>
      <c r="J45" s="33">
        <f>IFERROR(VLOOKUP(C45,Т2Зб!$C$45:$D$83,2,0),0)</f>
        <v>0</v>
      </c>
      <c r="K45" s="33">
        <f>IFERROR(VLOOKUP(C45,Т2Зб!$C$45:$E$83,3,0),0)</f>
        <v>40</v>
      </c>
      <c r="L45" s="34">
        <f t="shared" si="3"/>
        <v>2514.2799999999997</v>
      </c>
      <c r="M45" s="34">
        <f t="shared" si="4"/>
        <v>44</v>
      </c>
      <c r="N45" s="34">
        <f t="shared" si="11"/>
        <v>41</v>
      </c>
      <c r="O45" s="94"/>
      <c r="P45" s="94"/>
      <c r="Q45" s="94"/>
    </row>
    <row r="46" spans="1:17">
      <c r="A46" s="45">
        <f t="shared" si="5"/>
        <v>43</v>
      </c>
      <c r="B46" s="38" t="s">
        <v>133</v>
      </c>
      <c r="C46" s="38" t="s">
        <v>41</v>
      </c>
      <c r="D46" s="34">
        <f>IFERROR(VLOOKUP(C46,Т1За!$C$45:$D$83,2,0),0)</f>
        <v>0</v>
      </c>
      <c r="E46" s="34">
        <f>IFERROR(VLOOKUP(C46,Т1За!$C$45:$E$83,3,0),0)</f>
        <v>0</v>
      </c>
      <c r="F46" s="34">
        <f>IFERROR(VLOOKUP(C46,Т1Зб!$C$45:$D$83,2,0),0)</f>
        <v>487.85</v>
      </c>
      <c r="G46" s="34">
        <f>IFERROR(VLOOKUP(C46,Т1Зб!$C$45:$E$83,3,0),0)</f>
        <v>22</v>
      </c>
      <c r="H46" s="34">
        <f>IFERROR(VLOOKUP(C46,Т2За!$C$45:$D$83,2,0),0)</f>
        <v>53.29</v>
      </c>
      <c r="I46" s="34">
        <f>IFERROR(VLOOKUP(C46,Т2За!$C$45:$E$83,3,0),0)</f>
        <v>31</v>
      </c>
      <c r="J46" s="33">
        <f>IFERROR(VLOOKUP(C46,Т2Зб!$C$45:$D$83,2,0),0)</f>
        <v>0</v>
      </c>
      <c r="K46" s="33">
        <f>IFERROR(VLOOKUP(C46,Т2Зб!$C$45:$E$83,3,0),0)</f>
        <v>0</v>
      </c>
      <c r="L46" s="34">
        <f t="shared" si="3"/>
        <v>541.14</v>
      </c>
      <c r="M46" s="34">
        <f t="shared" si="4"/>
        <v>53</v>
      </c>
      <c r="N46" s="34">
        <v>56</v>
      </c>
      <c r="O46" s="90">
        <f t="shared" ref="O46" si="22">L46+L47</f>
        <v>1423.31</v>
      </c>
      <c r="P46" s="90">
        <f t="shared" ref="P46" si="23">M46+M47</f>
        <v>95</v>
      </c>
      <c r="Q46" s="93">
        <v>26</v>
      </c>
    </row>
    <row r="47" spans="1:17">
      <c r="A47" s="45">
        <f t="shared" si="5"/>
        <v>44</v>
      </c>
      <c r="B47" s="38" t="s">
        <v>133</v>
      </c>
      <c r="C47" s="38" t="s">
        <v>21</v>
      </c>
      <c r="D47" s="34">
        <f>IFERROR(VLOOKUP(C47,Т1За!$C$45:$D$83,2,0),0)</f>
        <v>733.33</v>
      </c>
      <c r="E47" s="34">
        <f>IFERROR(VLOOKUP(C47,Т1За!$C$45:$E$83,3,0),0)</f>
        <v>19</v>
      </c>
      <c r="F47" s="34">
        <f>IFERROR(VLOOKUP(C47,Т1Зб!$C$45:$D$83,2,0),0)</f>
        <v>0</v>
      </c>
      <c r="G47" s="34">
        <f>IFERROR(VLOOKUP(C47,Т1Зб!$C$45:$E$83,3,0),0)</f>
        <v>0</v>
      </c>
      <c r="H47" s="34">
        <f>IFERROR(VLOOKUP(C47,Т2За!$C$45:$D$83,2,0),0)</f>
        <v>0</v>
      </c>
      <c r="I47" s="34">
        <f>IFERROR(VLOOKUP(C47,Т2За!$C$45:$E$83,3,0),0)</f>
        <v>0</v>
      </c>
      <c r="J47" s="33">
        <f>IFERROR(VLOOKUP(C47,Т2Зб!$C$45:$D$83,2,0),0)</f>
        <v>148.83999999999997</v>
      </c>
      <c r="K47" s="33">
        <f>IFERROR(VLOOKUP(C47,Т2Зб!$C$45:$E$83,3,0),0)</f>
        <v>23</v>
      </c>
      <c r="L47" s="34">
        <f t="shared" si="3"/>
        <v>882.17000000000007</v>
      </c>
      <c r="M47" s="34">
        <f t="shared" si="4"/>
        <v>42</v>
      </c>
      <c r="N47" s="34">
        <f t="shared" si="11"/>
        <v>40</v>
      </c>
      <c r="O47" s="94"/>
      <c r="P47" s="94"/>
      <c r="Q47" s="94"/>
    </row>
    <row r="48" spans="1:17">
      <c r="A48" s="45">
        <f t="shared" si="5"/>
        <v>45</v>
      </c>
      <c r="B48" s="38" t="s">
        <v>134</v>
      </c>
      <c r="C48" s="38" t="s">
        <v>113</v>
      </c>
      <c r="D48" s="34">
        <f>IFERROR(VLOOKUP(C48,Т1За!$C$45:$D$83,2,0),0)</f>
        <v>0</v>
      </c>
      <c r="E48" s="34">
        <f>IFERROR(VLOOKUP(C48,Т1За!$C$45:$E$83,3,0),0)</f>
        <v>40</v>
      </c>
      <c r="F48" s="34">
        <f>IFERROR(VLOOKUP(C48,Т1Зб!$C$45:$D$83,2,0),0)</f>
        <v>0</v>
      </c>
      <c r="G48" s="34">
        <f>IFERROR(VLOOKUP(C48,Т1Зб!$C$45:$E$83,3,0),0)</f>
        <v>0</v>
      </c>
      <c r="H48" s="34">
        <f>IFERROR(VLOOKUP(C48,Т2За!$C$45:$D$83,2,0),0)</f>
        <v>0</v>
      </c>
      <c r="I48" s="34">
        <f>IFERROR(VLOOKUP(C48,Т2За!$C$45:$E$83,3,0),0)</f>
        <v>0</v>
      </c>
      <c r="J48" s="33">
        <f>IFERROR(VLOOKUP(C48,Т2Зб!$C$45:$D$83,2,0),0)</f>
        <v>0</v>
      </c>
      <c r="K48" s="33">
        <f>IFERROR(VLOOKUP(C48,Т2Зб!$C$45:$E$83,3,0),0)</f>
        <v>40</v>
      </c>
      <c r="L48" s="34">
        <f t="shared" si="3"/>
        <v>0</v>
      </c>
      <c r="M48" s="34">
        <f t="shared" si="4"/>
        <v>80</v>
      </c>
      <c r="N48" s="34">
        <v>79</v>
      </c>
      <c r="O48" s="90">
        <f t="shared" ref="O48" si="24">L48+L49</f>
        <v>169</v>
      </c>
      <c r="P48" s="90">
        <f t="shared" ref="P48" si="25">M48+M49</f>
        <v>153</v>
      </c>
      <c r="Q48" s="93">
        <f>RANK(P48,$P$4:$P$82,1)</f>
        <v>38</v>
      </c>
    </row>
    <row r="49" spans="1:17">
      <c r="A49" s="45">
        <f t="shared" si="5"/>
        <v>46</v>
      </c>
      <c r="B49" s="38" t="s">
        <v>134</v>
      </c>
      <c r="C49" s="38" t="s">
        <v>152</v>
      </c>
      <c r="D49" s="34">
        <f>IFERROR(VLOOKUP(C49,Т1За!$C$45:$D$83,2,0),0)</f>
        <v>0</v>
      </c>
      <c r="E49" s="34">
        <f>IFERROR(VLOOKUP(C49,Т1За!$C$45:$E$83,3,0),0)</f>
        <v>0</v>
      </c>
      <c r="F49" s="34">
        <f>IFERROR(VLOOKUP(C49,Т1Зб!$C$45:$D$83,2,0),0)</f>
        <v>169</v>
      </c>
      <c r="G49" s="34">
        <f>IFERROR(VLOOKUP(C49,Т1Зб!$C$45:$E$83,3,0),0)</f>
        <v>33</v>
      </c>
      <c r="H49" s="34">
        <f>IFERROR(VLOOKUP(C49,Т2За!$C$45:$D$83,2,0),0)</f>
        <v>0</v>
      </c>
      <c r="I49" s="34">
        <f>IFERROR(VLOOKUP(C49,Т2За!$C$45:$E$83,3,0),0)</f>
        <v>40</v>
      </c>
      <c r="J49" s="33">
        <f>IFERROR(VLOOKUP(C49,Т2Зб!$C$45:$D$83,2,0),0)</f>
        <v>0</v>
      </c>
      <c r="K49" s="33">
        <f>IFERROR(VLOOKUP(C49,Т2Зб!$C$45:$E$83,3,0),0)</f>
        <v>0</v>
      </c>
      <c r="L49" s="34">
        <f t="shared" si="3"/>
        <v>169</v>
      </c>
      <c r="M49" s="34">
        <f t="shared" si="4"/>
        <v>73</v>
      </c>
      <c r="N49" s="34">
        <f t="shared" si="11"/>
        <v>73</v>
      </c>
      <c r="O49" s="94"/>
      <c r="P49" s="94"/>
      <c r="Q49" s="94"/>
    </row>
    <row r="50" spans="1:17">
      <c r="A50" s="45">
        <f t="shared" si="5"/>
        <v>47</v>
      </c>
      <c r="B50" s="38" t="s">
        <v>87</v>
      </c>
      <c r="C50" s="38" t="s">
        <v>88</v>
      </c>
      <c r="D50" s="34">
        <f>IFERROR(VLOOKUP(C50,Т1За!$C$45:$D$83,2,0),0)</f>
        <v>0</v>
      </c>
      <c r="E50" s="34">
        <f>IFERROR(VLOOKUP(C50,Т1За!$C$45:$E$83,3,0),0)</f>
        <v>0</v>
      </c>
      <c r="F50" s="34">
        <f>IFERROR(VLOOKUP(C50,Т1Зб!$C$45:$D$83,2,0),0)</f>
        <v>401.89</v>
      </c>
      <c r="G50" s="34">
        <f>IFERROR(VLOOKUP(C50,Т1Зб!$C$45:$E$83,3,0),0)</f>
        <v>25</v>
      </c>
      <c r="H50" s="34">
        <f>IFERROR(VLOOKUP(C50,Т2За!$C$45:$D$83,2,0),0)</f>
        <v>1104.5899999999999</v>
      </c>
      <c r="I50" s="34">
        <f>IFERROR(VLOOKUP(C50,Т2За!$C$45:$E$83,3,0),0)</f>
        <v>7</v>
      </c>
      <c r="J50" s="33">
        <f>IFERROR(VLOOKUP(C50,Т2Зб!$C$45:$D$83,2,0),0)</f>
        <v>0</v>
      </c>
      <c r="K50" s="33">
        <f>IFERROR(VLOOKUP(C50,Т2Зб!$C$45:$E$83,3,0),0)</f>
        <v>0</v>
      </c>
      <c r="L50" s="34">
        <f t="shared" si="3"/>
        <v>1506.48</v>
      </c>
      <c r="M50" s="34">
        <f t="shared" si="4"/>
        <v>32</v>
      </c>
      <c r="N50" s="34">
        <v>29</v>
      </c>
      <c r="O50" s="90">
        <f t="shared" ref="O50" si="26">L50+L51</f>
        <v>1956.73</v>
      </c>
      <c r="P50" s="90">
        <f t="shared" ref="P50" si="27">M50+M51</f>
        <v>98</v>
      </c>
      <c r="Q50" s="93">
        <f>RANK(P50,$P$4:$P$82,1)</f>
        <v>28</v>
      </c>
    </row>
    <row r="51" spans="1:17">
      <c r="A51" s="45">
        <f t="shared" si="5"/>
        <v>48</v>
      </c>
      <c r="B51" s="38" t="s">
        <v>87</v>
      </c>
      <c r="C51" s="38" t="s">
        <v>89</v>
      </c>
      <c r="D51" s="34">
        <f>IFERROR(VLOOKUP(C51,Т1За!$C$45:$D$83,2,0),0)</f>
        <v>450.25</v>
      </c>
      <c r="E51" s="34">
        <f>IFERROR(VLOOKUP(C51,Т1За!$C$45:$E$83,3,0),0)</f>
        <v>26</v>
      </c>
      <c r="F51" s="34">
        <f>IFERROR(VLOOKUP(C51,Т1Зб!$C$45:$D$83,2,0),0)</f>
        <v>0</v>
      </c>
      <c r="G51" s="34">
        <f>IFERROR(VLOOKUP(C51,Т1Зб!$C$45:$E$83,3,0),0)</f>
        <v>0</v>
      </c>
      <c r="H51" s="34">
        <f>IFERROR(VLOOKUP(C51,Т2За!$C$45:$D$83,2,0),0)</f>
        <v>0</v>
      </c>
      <c r="I51" s="34">
        <f>IFERROR(VLOOKUP(C51,Т2За!$C$45:$E$83,3,0),0)</f>
        <v>0</v>
      </c>
      <c r="J51" s="33">
        <f>IFERROR(VLOOKUP(C51,Т2Зб!$C$45:$D$83,2,0),0)</f>
        <v>0</v>
      </c>
      <c r="K51" s="33">
        <f>IFERROR(VLOOKUP(C51,Т2Зб!$C$45:$E$83,3,0),0)</f>
        <v>40</v>
      </c>
      <c r="L51" s="34">
        <f t="shared" si="3"/>
        <v>450.25</v>
      </c>
      <c r="M51" s="34">
        <f t="shared" si="4"/>
        <v>66</v>
      </c>
      <c r="N51" s="34">
        <f t="shared" si="11"/>
        <v>66</v>
      </c>
      <c r="O51" s="94"/>
      <c r="P51" s="94"/>
      <c r="Q51" s="94"/>
    </row>
    <row r="52" spans="1:17">
      <c r="A52" s="45">
        <f t="shared" si="5"/>
        <v>49</v>
      </c>
      <c r="B52" s="38" t="s">
        <v>72</v>
      </c>
      <c r="C52" s="38" t="s">
        <v>73</v>
      </c>
      <c r="D52" s="34">
        <f>IFERROR(VLOOKUP(C52,Т1За!$C$45:$D$83,2,0),0)</f>
        <v>0</v>
      </c>
      <c r="E52" s="34">
        <f>IFERROR(VLOOKUP(C52,Т1За!$C$45:$E$83,3,0),0)</f>
        <v>0</v>
      </c>
      <c r="F52" s="34">
        <f>IFERROR(VLOOKUP(C52,Т1Зб!$C$45:$D$83,2,0),0)</f>
        <v>0</v>
      </c>
      <c r="G52" s="34">
        <f>IFERROR(VLOOKUP(C52,Т1Зб!$C$45:$E$83,3,0),0)</f>
        <v>40</v>
      </c>
      <c r="H52" s="34">
        <f>IFERROR(VLOOKUP(C52,Т2За!$C$45:$D$83,2,0),0)</f>
        <v>0</v>
      </c>
      <c r="I52" s="34">
        <f>IFERROR(VLOOKUP(C52,Т2За!$C$45:$E$83,3,0),0)</f>
        <v>40</v>
      </c>
      <c r="J52" s="33">
        <f>IFERROR(VLOOKUP(C52,Т2Зб!$C$45:$D$83,2,0),0)</f>
        <v>0</v>
      </c>
      <c r="K52" s="33">
        <f>IFERROR(VLOOKUP(C52,Т2Зб!$C$45:$E$83,3,0),0)</f>
        <v>0</v>
      </c>
      <c r="L52" s="34">
        <f t="shared" si="3"/>
        <v>0</v>
      </c>
      <c r="M52" s="34">
        <f t="shared" si="4"/>
        <v>80</v>
      </c>
      <c r="N52" s="34">
        <v>79</v>
      </c>
      <c r="O52" s="90">
        <f t="shared" ref="O52" si="28">L52+L53</f>
        <v>452.34000000000003</v>
      </c>
      <c r="P52" s="90">
        <f t="shared" ref="P52" si="29">M52+M53</f>
        <v>133</v>
      </c>
      <c r="Q52" s="93">
        <f>RANK(P52,$P$4:$P$82,1)</f>
        <v>36</v>
      </c>
    </row>
    <row r="53" spans="1:17">
      <c r="A53" s="45">
        <f t="shared" si="5"/>
        <v>50</v>
      </c>
      <c r="B53" s="38" t="s">
        <v>72</v>
      </c>
      <c r="C53" s="38" t="s">
        <v>74</v>
      </c>
      <c r="D53" s="34">
        <f>IFERROR(VLOOKUP(C53,Т1За!$C$45:$D$83,2,0),0)</f>
        <v>296.09000000000003</v>
      </c>
      <c r="E53" s="34">
        <f>IFERROR(VLOOKUP(C53,Т1За!$C$45:$E$83,3,0),0)</f>
        <v>31</v>
      </c>
      <c r="F53" s="34">
        <f>IFERROR(VLOOKUP(C53,Т1Зб!$C$45:$D$83,2,0),0)</f>
        <v>0</v>
      </c>
      <c r="G53" s="34">
        <f>IFERROR(VLOOKUP(C53,Т1Зб!$C$45:$E$83,3,0),0)</f>
        <v>0</v>
      </c>
      <c r="H53" s="34">
        <f>IFERROR(VLOOKUP(C53,Т2За!$C$45:$D$83,2,0),0)</f>
        <v>0</v>
      </c>
      <c r="I53" s="34">
        <f>IFERROR(VLOOKUP(C53,Т2За!$C$45:$E$83,3,0),0)</f>
        <v>0</v>
      </c>
      <c r="J53" s="33">
        <f>IFERROR(VLOOKUP(C53,Т2Зб!$C$45:$D$83,2,0),0)</f>
        <v>156.25</v>
      </c>
      <c r="K53" s="33">
        <f>IFERROR(VLOOKUP(C53,Т2Зб!$C$45:$E$83,3,0),0)</f>
        <v>22</v>
      </c>
      <c r="L53" s="34">
        <f t="shared" si="3"/>
        <v>452.34000000000003</v>
      </c>
      <c r="M53" s="34">
        <f t="shared" si="4"/>
        <v>53</v>
      </c>
      <c r="N53" s="34">
        <v>57</v>
      </c>
      <c r="O53" s="94"/>
      <c r="P53" s="94"/>
      <c r="Q53" s="94"/>
    </row>
    <row r="54" spans="1:17">
      <c r="A54" s="45">
        <f t="shared" si="5"/>
        <v>51</v>
      </c>
      <c r="B54" s="38" t="s">
        <v>69</v>
      </c>
      <c r="C54" s="38" t="s">
        <v>70</v>
      </c>
      <c r="D54" s="34">
        <f>IFERROR(VLOOKUP(C54,Т1За!$C$45:$D$83,2,0),0)</f>
        <v>0</v>
      </c>
      <c r="E54" s="34">
        <f>IFERROR(VLOOKUP(C54,Т1За!$C$45:$E$83,3,0),0)</f>
        <v>0</v>
      </c>
      <c r="F54" s="34">
        <f>IFERROR(VLOOKUP(C54,Т1Зб!$C$45:$D$83,2,0),0)</f>
        <v>0</v>
      </c>
      <c r="G54" s="34">
        <f>IFERROR(VLOOKUP(C54,Т1Зб!$C$45:$E$83,3,0),0)</f>
        <v>40</v>
      </c>
      <c r="H54" s="34">
        <f>IFERROR(VLOOKUP(C54,Т2За!$C$45:$D$83,2,0),0)</f>
        <v>0</v>
      </c>
      <c r="I54" s="34">
        <f>IFERROR(VLOOKUP(C54,Т2За!$C$45:$E$83,3,0),0)</f>
        <v>40</v>
      </c>
      <c r="J54" s="33">
        <f>IFERROR(VLOOKUP(C54,Т2Зб!$C$45:$D$83,2,0),0)</f>
        <v>0</v>
      </c>
      <c r="K54" s="33">
        <f>IFERROR(VLOOKUP(C54,Т2Зб!$C$45:$E$83,3,0),0)</f>
        <v>0</v>
      </c>
      <c r="L54" s="34">
        <f t="shared" si="3"/>
        <v>0</v>
      </c>
      <c r="M54" s="34">
        <f t="shared" si="4"/>
        <v>80</v>
      </c>
      <c r="N54" s="34">
        <v>79</v>
      </c>
      <c r="O54" s="90">
        <f t="shared" ref="O54" si="30">L54+L55</f>
        <v>1806.3525</v>
      </c>
      <c r="P54" s="90">
        <f t="shared" ref="P54" si="31">M54+M55</f>
        <v>102</v>
      </c>
      <c r="Q54" s="93">
        <f>RANK(P54,$P$4:$P$82,1)</f>
        <v>30</v>
      </c>
    </row>
    <row r="55" spans="1:17">
      <c r="A55" s="45">
        <f t="shared" si="5"/>
        <v>52</v>
      </c>
      <c r="B55" s="38" t="s">
        <v>69</v>
      </c>
      <c r="C55" s="38" t="s">
        <v>71</v>
      </c>
      <c r="D55" s="34">
        <f>IFERROR(VLOOKUP(C55,Т1За!$C$45:$D$83,2,0),0)</f>
        <v>1286.3300000000002</v>
      </c>
      <c r="E55" s="34">
        <f>IFERROR(VLOOKUP(C55,Т1За!$C$45:$E$83,3,0),0)</f>
        <v>13</v>
      </c>
      <c r="F55" s="34">
        <f>IFERROR(VLOOKUP(C55,Т1Зб!$C$45:$D$83,2,0),0)</f>
        <v>0</v>
      </c>
      <c r="G55" s="34">
        <f>IFERROR(VLOOKUP(C55,Т1Зб!$C$45:$E$83,3,0),0)</f>
        <v>0</v>
      </c>
      <c r="H55" s="34">
        <f>IFERROR(VLOOKUP(C55,Т2За!$C$45:$D$83,2,0),0)</f>
        <v>0</v>
      </c>
      <c r="I55" s="34">
        <f>IFERROR(VLOOKUP(C55,Т2За!$C$45:$E$83,3,0),0)</f>
        <v>0</v>
      </c>
      <c r="J55" s="33">
        <f>IFERROR(VLOOKUP(C55,Т2Зб!$C$45:$D$83,2,0),0)</f>
        <v>520.02249999999992</v>
      </c>
      <c r="K55" s="33">
        <f>IFERROR(VLOOKUP(C55,Т2Зб!$C$45:$E$83,3,0),0)</f>
        <v>9</v>
      </c>
      <c r="L55" s="34">
        <f t="shared" si="3"/>
        <v>1806.3525</v>
      </c>
      <c r="M55" s="34">
        <f t="shared" si="4"/>
        <v>22</v>
      </c>
      <c r="N55" s="34">
        <f t="shared" si="11"/>
        <v>17</v>
      </c>
      <c r="O55" s="94"/>
      <c r="P55" s="94"/>
      <c r="Q55" s="94"/>
    </row>
    <row r="56" spans="1:17">
      <c r="A56" s="45">
        <f t="shared" si="5"/>
        <v>53</v>
      </c>
      <c r="B56" s="38" t="s">
        <v>79</v>
      </c>
      <c r="C56" s="38" t="s">
        <v>80</v>
      </c>
      <c r="D56" s="34">
        <f>IFERROR(VLOOKUP(C56,Т1За!$C$45:$D$83,2,0),0)</f>
        <v>439.49</v>
      </c>
      <c r="E56" s="34">
        <f>IFERROR(VLOOKUP(C56,Т1За!$C$45:$E$83,3,0),0)</f>
        <v>28</v>
      </c>
      <c r="F56" s="34">
        <f>IFERROR(VLOOKUP(C56,Т1Зб!$C$45:$D$83,2,0),0)</f>
        <v>0</v>
      </c>
      <c r="G56" s="34">
        <f>IFERROR(VLOOKUP(C56,Т1Зб!$C$45:$E$83,3,0),0)</f>
        <v>0</v>
      </c>
      <c r="H56" s="34">
        <f>IFERROR(VLOOKUP(C56,Т2За!$C$45:$D$83,2,0),0)</f>
        <v>0</v>
      </c>
      <c r="I56" s="34">
        <f>IFERROR(VLOOKUP(C56,Т2За!$C$45:$E$83,3,0),0)</f>
        <v>0</v>
      </c>
      <c r="J56" s="33">
        <f>IFERROR(VLOOKUP(C56,Т2Зб!$C$45:$D$83,2,0),0)</f>
        <v>243.85999999999999</v>
      </c>
      <c r="K56" s="33">
        <f>IFERROR(VLOOKUP(C56,Т2Зб!$C$45:$E$83,3,0),0)</f>
        <v>18</v>
      </c>
      <c r="L56" s="34">
        <f t="shared" si="3"/>
        <v>683.35</v>
      </c>
      <c r="M56" s="34">
        <f t="shared" si="4"/>
        <v>46</v>
      </c>
      <c r="N56" s="34">
        <v>46</v>
      </c>
      <c r="O56" s="90">
        <f t="shared" ref="O56" si="32">L56+L57</f>
        <v>1582.04</v>
      </c>
      <c r="P56" s="90">
        <f t="shared" ref="P56" si="33">M56+M57</f>
        <v>95</v>
      </c>
      <c r="Q56" s="93">
        <f>RANK(P56,$P$4:$P$82,1)</f>
        <v>25</v>
      </c>
    </row>
    <row r="57" spans="1:17">
      <c r="A57" s="45">
        <f t="shared" si="5"/>
        <v>54</v>
      </c>
      <c r="B57" s="38" t="s">
        <v>79</v>
      </c>
      <c r="C57" s="38" t="s">
        <v>81</v>
      </c>
      <c r="D57" s="34">
        <f>IFERROR(VLOOKUP(C57,Т1За!$C$45:$D$83,2,0),0)</f>
        <v>0</v>
      </c>
      <c r="E57" s="34">
        <f>IFERROR(VLOOKUP(C57,Т1За!$C$45:$E$83,3,0),0)</f>
        <v>0</v>
      </c>
      <c r="F57" s="34">
        <f>IFERROR(VLOOKUP(C57,Т1Зб!$C$45:$D$83,2,0),0)</f>
        <v>898.69</v>
      </c>
      <c r="G57" s="34">
        <f>IFERROR(VLOOKUP(C57,Т1Зб!$C$45:$E$83,3,0),0)</f>
        <v>9</v>
      </c>
      <c r="H57" s="34">
        <f>IFERROR(VLOOKUP(C57,Т2За!$C$45:$D$83,2,0),0)</f>
        <v>0</v>
      </c>
      <c r="I57" s="34">
        <f>IFERROR(VLOOKUP(C57,Т2За!$C$45:$E$83,3,0),0)</f>
        <v>40</v>
      </c>
      <c r="J57" s="33">
        <f>IFERROR(VLOOKUP(C57,Т2Зб!$C$45:$D$83,2,0),0)</f>
        <v>0</v>
      </c>
      <c r="K57" s="33">
        <f>IFERROR(VLOOKUP(C57,Т2Зб!$C$45:$E$83,3,0),0)</f>
        <v>0</v>
      </c>
      <c r="L57" s="34">
        <f t="shared" si="3"/>
        <v>898.69</v>
      </c>
      <c r="M57" s="34">
        <f t="shared" si="4"/>
        <v>49</v>
      </c>
      <c r="N57" s="34">
        <f t="shared" si="11"/>
        <v>49</v>
      </c>
      <c r="O57" s="94"/>
      <c r="P57" s="94"/>
      <c r="Q57" s="94"/>
    </row>
    <row r="58" spans="1:17">
      <c r="A58" s="45">
        <f t="shared" si="5"/>
        <v>55</v>
      </c>
      <c r="B58" s="38" t="s">
        <v>75</v>
      </c>
      <c r="C58" s="38" t="s">
        <v>40</v>
      </c>
      <c r="D58" s="34">
        <f>IFERROR(VLOOKUP(C58,Т1За!$C$45:$D$83,2,0),0)</f>
        <v>0</v>
      </c>
      <c r="E58" s="34">
        <f>IFERROR(VLOOKUP(C58,Т1За!$C$45:$E$83,3,0),0)</f>
        <v>0</v>
      </c>
      <c r="F58" s="34">
        <f>IFERROR(VLOOKUP(C58,Т1Зб!$C$45:$D$83,2,0),0)</f>
        <v>752.93</v>
      </c>
      <c r="G58" s="34">
        <f>IFERROR(VLOOKUP(C58,Т1Зб!$C$45:$E$83,3,0),0)</f>
        <v>12</v>
      </c>
      <c r="H58" s="34">
        <f>IFERROR(VLOOKUP(C58,Т2За!$C$45:$D$83,2,0),0)</f>
        <v>2381.8599999999997</v>
      </c>
      <c r="I58" s="34">
        <f>IFERROR(VLOOKUP(C58,Т2За!$C$45:$E$83,3,0),0)</f>
        <v>2</v>
      </c>
      <c r="J58" s="33">
        <f>IFERROR(VLOOKUP(C58,Т2Зб!$C$45:$D$83,2,0),0)</f>
        <v>0</v>
      </c>
      <c r="K58" s="33">
        <f>IFERROR(VLOOKUP(C58,Т2Зб!$C$45:$E$83,3,0),0)</f>
        <v>0</v>
      </c>
      <c r="L58" s="34">
        <f t="shared" si="3"/>
        <v>3134.7899999999995</v>
      </c>
      <c r="M58" s="34">
        <f t="shared" si="4"/>
        <v>14</v>
      </c>
      <c r="N58" s="34">
        <f t="shared" si="11"/>
        <v>8</v>
      </c>
      <c r="O58" s="90">
        <f t="shared" ref="O58" si="34">L58+L59</f>
        <v>5441.9599999999991</v>
      </c>
      <c r="P58" s="90">
        <f t="shared" ref="P58" si="35">M58+M59</f>
        <v>32</v>
      </c>
      <c r="Q58" s="95">
        <f>RANK(P58,$P$4:$P$82,1)</f>
        <v>2</v>
      </c>
    </row>
    <row r="59" spans="1:17">
      <c r="A59" s="45">
        <f t="shared" si="5"/>
        <v>56</v>
      </c>
      <c r="B59" s="38" t="s">
        <v>75</v>
      </c>
      <c r="C59" s="38" t="s">
        <v>16</v>
      </c>
      <c r="D59" s="34">
        <f>IFERROR(VLOOKUP(C59,Т1За!$C$45:$D$83,2,0),0)</f>
        <v>1941.56</v>
      </c>
      <c r="E59" s="34">
        <f>IFERROR(VLOOKUP(C59,Т1За!$C$45:$E$83,3,0),0)</f>
        <v>6</v>
      </c>
      <c r="F59" s="34">
        <f>IFERROR(VLOOKUP(C59,Т1Зб!$C$45:$D$83,2,0),0)</f>
        <v>0</v>
      </c>
      <c r="G59" s="34">
        <f>IFERROR(VLOOKUP(C59,Т1Зб!$C$45:$E$83,3,0),0)</f>
        <v>0</v>
      </c>
      <c r="H59" s="34">
        <f>IFERROR(VLOOKUP(C59,Т2За!$C$45:$D$83,2,0),0)</f>
        <v>0</v>
      </c>
      <c r="I59" s="34">
        <f>IFERROR(VLOOKUP(C59,Т2За!$C$45:$E$83,3,0),0)</f>
        <v>0</v>
      </c>
      <c r="J59" s="33">
        <f>IFERROR(VLOOKUP(C59,Т2Зб!$C$45:$D$83,2,0),0)</f>
        <v>365.61</v>
      </c>
      <c r="K59" s="33">
        <f>IFERROR(VLOOKUP(C59,Т2Зб!$C$45:$E$83,3,0),0)</f>
        <v>12</v>
      </c>
      <c r="L59" s="34">
        <f t="shared" si="3"/>
        <v>2307.17</v>
      </c>
      <c r="M59" s="34">
        <f t="shared" si="4"/>
        <v>18</v>
      </c>
      <c r="N59" s="34">
        <v>10</v>
      </c>
      <c r="O59" s="94"/>
      <c r="P59" s="94"/>
      <c r="Q59" s="96"/>
    </row>
    <row r="60" spans="1:17">
      <c r="A60" s="45">
        <f>A59+1</f>
        <v>57</v>
      </c>
      <c r="B60" s="38" t="s">
        <v>101</v>
      </c>
      <c r="C60" s="38" t="s">
        <v>102</v>
      </c>
      <c r="D60" s="34">
        <f>IFERROR(VLOOKUP(C60,Т1За!$C$45:$D$83,2,0),0)</f>
        <v>614.8900000000001</v>
      </c>
      <c r="E60" s="34">
        <f>IFERROR(VLOOKUP(C60,Т1За!$C$45:$E$83,3,0),0)</f>
        <v>22</v>
      </c>
      <c r="F60" s="34">
        <f>IFERROR(VLOOKUP(C60,Т1Зб!$C$45:$D$83,2,0),0)</f>
        <v>0</v>
      </c>
      <c r="G60" s="34">
        <f>IFERROR(VLOOKUP(C60,Т1Зб!$C$45:$E$83,3,0),0)</f>
        <v>0</v>
      </c>
      <c r="H60" s="34">
        <f>IFERROR(VLOOKUP(C60,Т2За!$C$45:$D$83,2,0),0)</f>
        <v>0</v>
      </c>
      <c r="I60" s="34">
        <f>IFERROR(VLOOKUP(C60,Т2За!$C$45:$E$83,3,0),0)</f>
        <v>0</v>
      </c>
      <c r="J60" s="33">
        <f>IFERROR(VLOOKUP(C60,Т2Зб!$C$45:$D$83,2,0),0)</f>
        <v>132.25</v>
      </c>
      <c r="K60" s="33">
        <f>IFERROR(VLOOKUP(C60,Т2Зб!$C$45:$E$83,3,0),0)</f>
        <v>28</v>
      </c>
      <c r="L60" s="34">
        <f t="shared" si="3"/>
        <v>747.1400000000001</v>
      </c>
      <c r="M60" s="34">
        <f t="shared" si="4"/>
        <v>50</v>
      </c>
      <c r="N60" s="34">
        <f t="shared" si="11"/>
        <v>51</v>
      </c>
      <c r="O60" s="97">
        <f>L60+L61</f>
        <v>1124.2800000000002</v>
      </c>
      <c r="P60" s="97">
        <f>M60+M61</f>
        <v>117</v>
      </c>
      <c r="Q60" s="93">
        <f>RANK(P60,$P$4:$P$82,1)</f>
        <v>33</v>
      </c>
    </row>
    <row r="61" spans="1:17">
      <c r="A61" s="45">
        <f t="shared" si="5"/>
        <v>58</v>
      </c>
      <c r="B61" s="38" t="s">
        <v>101</v>
      </c>
      <c r="C61" s="38" t="s">
        <v>103</v>
      </c>
      <c r="D61" s="34">
        <f>IFERROR(VLOOKUP(C61,Т1За!$C$45:$D$83,2,0),0)</f>
        <v>0</v>
      </c>
      <c r="E61" s="34">
        <f>IFERROR(VLOOKUP(C61,Т1За!$C$45:$E$83,3,0),0)</f>
        <v>0</v>
      </c>
      <c r="F61" s="34">
        <f>IFERROR(VLOOKUP(C61,Т1Зб!$C$45:$D$83,2,0),0)</f>
        <v>377.14</v>
      </c>
      <c r="G61" s="34">
        <f>IFERROR(VLOOKUP(C61,Т1Зб!$C$45:$E$83,3,0),0)</f>
        <v>27</v>
      </c>
      <c r="H61" s="34">
        <f>IFERROR(VLOOKUP(C61,Т2За!$C$45:$D$83,2,0),0)</f>
        <v>0</v>
      </c>
      <c r="I61" s="34">
        <f>IFERROR(VLOOKUP(C61,Т2За!$C$45:$E$83,3,0),0)</f>
        <v>40</v>
      </c>
      <c r="J61" s="33">
        <f>IFERROR(VLOOKUP(C61,Т2Зб!$C$45:$D$83,2,0),0)</f>
        <v>0</v>
      </c>
      <c r="K61" s="33">
        <f>IFERROR(VLOOKUP(C61,Т2Зб!$C$45:$E$83,3,0),0)</f>
        <v>0</v>
      </c>
      <c r="L61" s="34">
        <f t="shared" si="3"/>
        <v>377.14</v>
      </c>
      <c r="M61" s="34">
        <f t="shared" si="4"/>
        <v>67</v>
      </c>
      <c r="N61" s="34">
        <v>68</v>
      </c>
      <c r="O61" s="98"/>
      <c r="P61" s="98"/>
      <c r="Q61" s="94"/>
    </row>
    <row r="62" spans="1:17">
      <c r="A62" s="45">
        <f t="shared" si="5"/>
        <v>59</v>
      </c>
      <c r="B62" s="38" t="s">
        <v>96</v>
      </c>
      <c r="C62" s="38" t="s">
        <v>97</v>
      </c>
      <c r="D62" s="34">
        <f>IFERROR(VLOOKUP(C62,Т1За!$C$45:$D$83,2,0),0)</f>
        <v>0</v>
      </c>
      <c r="E62" s="34">
        <f>IFERROR(VLOOKUP(C62,Т1За!$C$45:$E$83,3,0),0)</f>
        <v>0</v>
      </c>
      <c r="F62" s="34">
        <f>IFERROR(VLOOKUP(C62,Т1Зб!$C$45:$D$83,2,0),0)</f>
        <v>841.5</v>
      </c>
      <c r="G62" s="34">
        <f>IFERROR(VLOOKUP(C62,Т1Зб!$C$45:$E$83,3,0),0)</f>
        <v>11</v>
      </c>
      <c r="H62" s="34">
        <f>IFERROR(VLOOKUP(C62,Т2За!$C$45:$D$83,2,0),0)</f>
        <v>622.56000000000006</v>
      </c>
      <c r="I62" s="34">
        <f>IFERROR(VLOOKUP(C62,Т2За!$C$45:$E$83,3,0),0)</f>
        <v>14</v>
      </c>
      <c r="J62" s="33">
        <f>IFERROR(VLOOKUP(C62,Т2Зб!$C$45:$D$83,2,0),0)</f>
        <v>0</v>
      </c>
      <c r="K62" s="33">
        <f>IFERROR(VLOOKUP(C62,Т2Зб!$C$45:$E$83,3,0),0)</f>
        <v>0</v>
      </c>
      <c r="L62" s="34">
        <f t="shared" si="3"/>
        <v>1464.06</v>
      </c>
      <c r="M62" s="34">
        <f t="shared" si="4"/>
        <v>25</v>
      </c>
      <c r="N62" s="34">
        <f t="shared" si="11"/>
        <v>22</v>
      </c>
      <c r="O62" s="90">
        <f t="shared" ref="O62" si="36">L62+L63</f>
        <v>2314.3199999999997</v>
      </c>
      <c r="P62" s="90">
        <f t="shared" ref="P62" si="37">M62+M63</f>
        <v>71</v>
      </c>
      <c r="Q62" s="93">
        <v>18</v>
      </c>
    </row>
    <row r="63" spans="1:17">
      <c r="A63" s="45">
        <f t="shared" si="5"/>
        <v>60</v>
      </c>
      <c r="B63" s="38" t="s">
        <v>96</v>
      </c>
      <c r="C63" s="38" t="s">
        <v>98</v>
      </c>
      <c r="D63" s="34">
        <f>IFERROR(VLOOKUP(C63,Т1За!$C$45:$D$83,2,0),0)</f>
        <v>711.02</v>
      </c>
      <c r="E63" s="34">
        <f>IFERROR(VLOOKUP(C63,Т1За!$C$45:$E$83,3,0),0)</f>
        <v>20</v>
      </c>
      <c r="F63" s="34">
        <f>IFERROR(VLOOKUP(C63,Т1Зб!$C$45:$D$83,2,0),0)</f>
        <v>0</v>
      </c>
      <c r="G63" s="34">
        <f>IFERROR(VLOOKUP(C63,Т1Зб!$C$45:$E$83,3,0),0)</f>
        <v>0</v>
      </c>
      <c r="H63" s="34">
        <f>IFERROR(VLOOKUP(C63,Т2За!$C$45:$D$83,2,0),0)</f>
        <v>0</v>
      </c>
      <c r="I63" s="34">
        <f>IFERROR(VLOOKUP(C63,Т2За!$C$45:$E$83,3,0),0)</f>
        <v>0</v>
      </c>
      <c r="J63" s="33">
        <f>IFERROR(VLOOKUP(C63,Т2Зб!$C$45:$D$83,2,0),0)</f>
        <v>139.24</v>
      </c>
      <c r="K63" s="33">
        <f>IFERROR(VLOOKUP(C63,Т2Зб!$C$45:$E$83,3,0),0)</f>
        <v>26</v>
      </c>
      <c r="L63" s="34">
        <f t="shared" ref="L63:L80" si="38">D63+F63+H63+J63</f>
        <v>850.26</v>
      </c>
      <c r="M63" s="34">
        <f t="shared" ref="M63:M81" si="39">E63+G63+I63+K63</f>
        <v>46</v>
      </c>
      <c r="N63" s="34">
        <f t="shared" si="11"/>
        <v>45</v>
      </c>
      <c r="O63" s="94"/>
      <c r="P63" s="94"/>
      <c r="Q63" s="94"/>
    </row>
    <row r="64" spans="1:17">
      <c r="A64" s="45">
        <f t="shared" ref="A64:A82" si="40">A63+1</f>
        <v>61</v>
      </c>
      <c r="B64" s="38" t="s">
        <v>19</v>
      </c>
      <c r="C64" s="38" t="s">
        <v>47</v>
      </c>
      <c r="D64" s="34">
        <f>IFERROR(VLOOKUP(C64,Т1За!$C$45:$D$83,2,0),0)</f>
        <v>1488.5</v>
      </c>
      <c r="E64" s="34">
        <f>IFERROR(VLOOKUP(C64,Т1За!$C$45:$E$83,3,0),0)</f>
        <v>11</v>
      </c>
      <c r="F64" s="34">
        <f>IFERROR(VLOOKUP(C64,Т1Зб!$C$45:$D$83,2,0),0)</f>
        <v>0</v>
      </c>
      <c r="G64" s="34">
        <f>IFERROR(VLOOKUP(C64,Т1Зб!$C$45:$E$83,3,0),0)</f>
        <v>0</v>
      </c>
      <c r="H64" s="34">
        <f>IFERROR(VLOOKUP(C64,Т2За!$C$45:$D$83,2,0),0)</f>
        <v>0</v>
      </c>
      <c r="I64" s="34">
        <f>IFERROR(VLOOKUP(C64,Т2За!$C$45:$E$83,3,0),0)</f>
        <v>0</v>
      </c>
      <c r="J64" s="33">
        <f>IFERROR(VLOOKUP(C64,Т2Зб!$C$45:$D$83,2,0),0)</f>
        <v>4040</v>
      </c>
      <c r="K64" s="33">
        <f>IFERROR(VLOOKUP(C64,Т2Зб!$C$45:$E$83,3,0),0)</f>
        <v>1</v>
      </c>
      <c r="L64" s="34">
        <f t="shared" si="38"/>
        <v>5528.5</v>
      </c>
      <c r="M64" s="34">
        <f t="shared" si="39"/>
        <v>12</v>
      </c>
      <c r="N64" s="34">
        <f t="shared" si="11"/>
        <v>7</v>
      </c>
      <c r="O64" s="90">
        <f t="shared" ref="O64" si="41">L64+L65</f>
        <v>6049.15</v>
      </c>
      <c r="P64" s="90">
        <f t="shared" ref="P64" si="42">M64+M65</f>
        <v>70</v>
      </c>
      <c r="Q64" s="93">
        <f>RANK(P64,$P$4:$P$82,1)</f>
        <v>15</v>
      </c>
    </row>
    <row r="65" spans="1:17">
      <c r="A65" s="45">
        <f t="shared" si="40"/>
        <v>62</v>
      </c>
      <c r="B65" s="38" t="s">
        <v>19</v>
      </c>
      <c r="C65" s="38" t="s">
        <v>90</v>
      </c>
      <c r="D65" s="34">
        <f>IFERROR(VLOOKUP(C65,Т1За!$C$45:$D$83,2,0),0)</f>
        <v>0</v>
      </c>
      <c r="E65" s="34">
        <f>IFERROR(VLOOKUP(C65,Т1За!$C$45:$E$83,3,0),0)</f>
        <v>0</v>
      </c>
      <c r="F65" s="34">
        <f>IFERROR(VLOOKUP(C65,Т1Зб!$C$45:$D$83,2,0),0)</f>
        <v>0</v>
      </c>
      <c r="G65" s="34">
        <f>IFERROR(VLOOKUP(C65,Т1Зб!$C$45:$E$83,3,0),0)</f>
        <v>40</v>
      </c>
      <c r="H65" s="34">
        <f>IFERROR(VLOOKUP(C65,Т2За!$C$45:$D$83,2,0),0)</f>
        <v>520.65</v>
      </c>
      <c r="I65" s="34">
        <f>IFERROR(VLOOKUP(C65,Т2За!$C$45:$E$83,3,0),0)</f>
        <v>18</v>
      </c>
      <c r="J65" s="33">
        <f>IFERROR(VLOOKUP(C65,Т2Зб!$C$45:$D$83,2,0),0)</f>
        <v>0</v>
      </c>
      <c r="K65" s="33">
        <f>IFERROR(VLOOKUP(C65,Т2Зб!$C$45:$E$83,3,0),0)</f>
        <v>0</v>
      </c>
      <c r="L65" s="34">
        <f t="shared" si="38"/>
        <v>520.65</v>
      </c>
      <c r="M65" s="34">
        <f t="shared" si="39"/>
        <v>58</v>
      </c>
      <c r="N65" s="34">
        <f t="shared" si="11"/>
        <v>61</v>
      </c>
      <c r="O65" s="94"/>
      <c r="P65" s="94"/>
      <c r="Q65" s="94"/>
    </row>
    <row r="66" spans="1:17">
      <c r="A66" s="45">
        <f t="shared" si="40"/>
        <v>63</v>
      </c>
      <c r="B66" s="38" t="s">
        <v>136</v>
      </c>
      <c r="C66" s="38" t="s">
        <v>137</v>
      </c>
      <c r="D66" s="34">
        <f>IFERROR(VLOOKUP(C66,Т1За!$C$45:$D$83,2,0),0)</f>
        <v>557.28</v>
      </c>
      <c r="E66" s="34">
        <f>IFERROR(VLOOKUP(C66,Т1За!$C$45:$E$83,3,0),0)</f>
        <v>24</v>
      </c>
      <c r="F66" s="34">
        <f>IFERROR(VLOOKUP(C66,Т1Зб!$C$45:$D$83,2,0),0)</f>
        <v>0</v>
      </c>
      <c r="G66" s="34">
        <f>IFERROR(VLOOKUP(C66,Т1Зб!$C$45:$E$83,3,0),0)</f>
        <v>0</v>
      </c>
      <c r="H66" s="34">
        <f>IFERROR(VLOOKUP(C66,Т2За!$C$45:$D$83,2,0),0)</f>
        <v>0</v>
      </c>
      <c r="I66" s="34">
        <f>IFERROR(VLOOKUP(C66,Т2За!$C$45:$E$83,3,0),0)</f>
        <v>0</v>
      </c>
      <c r="J66" s="33">
        <f>IFERROR(VLOOKUP(C66,Т2Зб!$C$45:$D$83,2,0),0)</f>
        <v>136.88999999999999</v>
      </c>
      <c r="K66" s="33">
        <f>IFERROR(VLOOKUP(C66,Т2Зб!$C$45:$E$83,3,0),0)</f>
        <v>27</v>
      </c>
      <c r="L66" s="34">
        <f t="shared" si="38"/>
        <v>694.17</v>
      </c>
      <c r="M66" s="34">
        <f t="shared" si="39"/>
        <v>51</v>
      </c>
      <c r="N66" s="34">
        <v>53</v>
      </c>
      <c r="O66" s="90">
        <f t="shared" ref="O66" si="43">L66+L67</f>
        <v>2547.5</v>
      </c>
      <c r="P66" s="90">
        <f t="shared" ref="P66" si="44">M66+M67</f>
        <v>74</v>
      </c>
      <c r="Q66" s="93">
        <f>RANK(P66,$P$4:$P$82,1)</f>
        <v>19</v>
      </c>
    </row>
    <row r="67" spans="1:17">
      <c r="A67" s="45">
        <f t="shared" si="40"/>
        <v>64</v>
      </c>
      <c r="B67" s="38" t="s">
        <v>136</v>
      </c>
      <c r="C67" s="38" t="s">
        <v>112</v>
      </c>
      <c r="D67" s="34">
        <f>IFERROR(VLOOKUP(C67,Т1За!$C$45:$D$83,2,0),0)</f>
        <v>0</v>
      </c>
      <c r="E67" s="34">
        <f>IFERROR(VLOOKUP(C67,Т1За!$C$45:$E$83,3,0),0)</f>
        <v>0</v>
      </c>
      <c r="F67" s="34">
        <f>IFERROR(VLOOKUP(C67,Т1Зб!$C$45:$D$83,2,0),0)</f>
        <v>1296.55</v>
      </c>
      <c r="G67" s="34">
        <f>IFERROR(VLOOKUP(C67,Т1Зб!$C$45:$E$83,3,0),0)</f>
        <v>6</v>
      </c>
      <c r="H67" s="34">
        <f>IFERROR(VLOOKUP(C67,Т2За!$C$45:$D$83,2,0),0)</f>
        <v>556.78</v>
      </c>
      <c r="I67" s="34">
        <f>IFERROR(VLOOKUP(C67,Т2За!$C$45:$E$83,3,0),0)</f>
        <v>17</v>
      </c>
      <c r="J67" s="33">
        <f>IFERROR(VLOOKUP(C67,Т2Зб!$C$45:$D$83,2,0),0)</f>
        <v>0</v>
      </c>
      <c r="K67" s="33">
        <f>IFERROR(VLOOKUP(C67,Т2Зб!$C$45:$E$83,3,0),0)</f>
        <v>0</v>
      </c>
      <c r="L67" s="34">
        <f t="shared" si="38"/>
        <v>1853.33</v>
      </c>
      <c r="M67" s="34">
        <f t="shared" si="39"/>
        <v>23</v>
      </c>
      <c r="N67" s="34">
        <f t="shared" si="11"/>
        <v>19</v>
      </c>
      <c r="O67" s="94"/>
      <c r="P67" s="94"/>
      <c r="Q67" s="94"/>
    </row>
    <row r="68" spans="1:17">
      <c r="A68" s="45">
        <f t="shared" si="40"/>
        <v>65</v>
      </c>
      <c r="B68" s="38" t="s">
        <v>138</v>
      </c>
      <c r="C68" s="38" t="s">
        <v>139</v>
      </c>
      <c r="D68" s="34">
        <f>IFERROR(VLOOKUP(C68,Т1За!$C$45:$D$83,2,0),0)</f>
        <v>840.98000000000013</v>
      </c>
      <c r="E68" s="34">
        <f>IFERROR(VLOOKUP(C68,Т1За!$C$45:$E$83,3,0),0)</f>
        <v>17</v>
      </c>
      <c r="F68" s="34">
        <f>IFERROR(VLOOKUP(C68,Т1Зб!$C$45:$D$83,2,0),0)</f>
        <v>0</v>
      </c>
      <c r="G68" s="34">
        <f>IFERROR(VLOOKUP(C68,Т1Зб!$C$45:$E$83,3,0),0)</f>
        <v>0</v>
      </c>
      <c r="H68" s="34">
        <f>IFERROR(VLOOKUP(C68,Т2За!$C$45:$D$83,2,0),0)</f>
        <v>0</v>
      </c>
      <c r="I68" s="34">
        <f>IFERROR(VLOOKUP(C68,Т2За!$C$45:$E$83,3,0),0)</f>
        <v>0</v>
      </c>
      <c r="J68" s="33">
        <f>IFERROR(VLOOKUP(C68,Т2Зб!$C$45:$D$83,2,0),0)</f>
        <v>0</v>
      </c>
      <c r="K68" s="33">
        <f>IFERROR(VLOOKUP(C68,Т2Зб!$C$45:$E$83,3,0),0)</f>
        <v>40</v>
      </c>
      <c r="L68" s="34">
        <f t="shared" si="38"/>
        <v>840.98000000000013</v>
      </c>
      <c r="M68" s="34">
        <f t="shared" si="39"/>
        <v>57</v>
      </c>
      <c r="N68" s="34">
        <f t="shared" ref="N68:N70" si="45">RANK(M68,$M$4:$M$82,1)</f>
        <v>60</v>
      </c>
      <c r="O68" s="90">
        <f t="shared" ref="O68" si="46">L68+L69</f>
        <v>1705.3400000000001</v>
      </c>
      <c r="P68" s="90">
        <f t="shared" ref="P68" si="47">M68+M69</f>
        <v>108</v>
      </c>
      <c r="Q68" s="93">
        <f>RANK(P68,$P$4:$P$82,1)</f>
        <v>32</v>
      </c>
    </row>
    <row r="69" spans="1:17">
      <c r="A69" s="45">
        <f t="shared" si="40"/>
        <v>66</v>
      </c>
      <c r="B69" s="38" t="s">
        <v>138</v>
      </c>
      <c r="C69" s="38" t="s">
        <v>140</v>
      </c>
      <c r="D69" s="34">
        <f>IFERROR(VLOOKUP(C69,Т1За!$C$45:$D$83,2,0),0)</f>
        <v>0</v>
      </c>
      <c r="E69" s="34">
        <f>IFERROR(VLOOKUP(C69,Т1За!$C$45:$E$83,3,0),0)</f>
        <v>0</v>
      </c>
      <c r="F69" s="34">
        <f>IFERROR(VLOOKUP(C69,Т1Зб!$C$45:$D$83,2,0),0)</f>
        <v>0</v>
      </c>
      <c r="G69" s="34">
        <f>IFERROR(VLOOKUP(C69,Т1Зб!$C$45:$E$83,3,0),0)</f>
        <v>40</v>
      </c>
      <c r="H69" s="34">
        <f>IFERROR(VLOOKUP(C69,Т2За!$C$45:$D$83,2,0),0)</f>
        <v>864.3599999999999</v>
      </c>
      <c r="I69" s="34">
        <f>IFERROR(VLOOKUP(C69,Т2За!$C$45:$E$83,3,0),0)</f>
        <v>11</v>
      </c>
      <c r="J69" s="33">
        <f>IFERROR(VLOOKUP(C69,Т2Зб!$C$45:$D$83,2,0),0)</f>
        <v>0</v>
      </c>
      <c r="K69" s="33">
        <f>IFERROR(VLOOKUP(C69,Т2Зб!$C$45:$E$83,3,0),0)</f>
        <v>0</v>
      </c>
      <c r="L69" s="34">
        <f t="shared" si="38"/>
        <v>864.3599999999999</v>
      </c>
      <c r="M69" s="34">
        <f t="shared" si="39"/>
        <v>51</v>
      </c>
      <c r="N69" s="34">
        <f t="shared" si="45"/>
        <v>52</v>
      </c>
      <c r="O69" s="94"/>
      <c r="P69" s="94"/>
      <c r="Q69" s="94"/>
    </row>
    <row r="70" spans="1:17">
      <c r="A70" s="45">
        <f t="shared" si="40"/>
        <v>67</v>
      </c>
      <c r="B70" s="38" t="s">
        <v>141</v>
      </c>
      <c r="C70" s="38" t="s">
        <v>142</v>
      </c>
      <c r="D70" s="34">
        <f>IFERROR(VLOOKUP(C70,Т1За!$C$45:$D$83,2,0),0)</f>
        <v>0</v>
      </c>
      <c r="E70" s="34">
        <f>IFERROR(VLOOKUP(C70,Т1За!$C$45:$E$83,3,0),0)</f>
        <v>0</v>
      </c>
      <c r="F70" s="34">
        <f>IFERROR(VLOOKUP(C70,Т1Зб!$C$45:$D$83,2,0),0)</f>
        <v>1341.6100000000001</v>
      </c>
      <c r="G70" s="34">
        <f>IFERROR(VLOOKUP(C70,Т1Зб!$C$45:$E$83,3,0),0)</f>
        <v>5</v>
      </c>
      <c r="H70" s="34">
        <f>IFERROR(VLOOKUP(C70,Т2За!$C$45:$D$83,2,0),0)</f>
        <v>3029.93</v>
      </c>
      <c r="I70" s="34">
        <f>IFERROR(VLOOKUP(C70,Т2За!$C$45:$E$83,3,0),0)</f>
        <v>1</v>
      </c>
      <c r="J70" s="33">
        <f>IFERROR(VLOOKUP(C70,Т2Зб!$C$45:$D$83,2,0),0)</f>
        <v>0</v>
      </c>
      <c r="K70" s="33">
        <f>IFERROR(VLOOKUP(C70,Т2Зб!$C$45:$E$83,3,0),0)</f>
        <v>0</v>
      </c>
      <c r="L70" s="34">
        <f t="shared" si="38"/>
        <v>4371.54</v>
      </c>
      <c r="M70" s="34">
        <f t="shared" si="39"/>
        <v>6</v>
      </c>
      <c r="N70" s="41">
        <f t="shared" si="45"/>
        <v>3</v>
      </c>
      <c r="O70" s="90">
        <f t="shared" ref="O70" si="48">L70+L71</f>
        <v>7627.73</v>
      </c>
      <c r="P70" s="90">
        <f t="shared" ref="P70" si="49">M70+M71</f>
        <v>15</v>
      </c>
      <c r="Q70" s="95">
        <f>RANK(P70,$P$4:$P$82,1)</f>
        <v>1</v>
      </c>
    </row>
    <row r="71" spans="1:17">
      <c r="A71" s="45">
        <f t="shared" si="40"/>
        <v>68</v>
      </c>
      <c r="B71" s="38" t="s">
        <v>141</v>
      </c>
      <c r="C71" s="38" t="s">
        <v>109</v>
      </c>
      <c r="D71" s="34">
        <f>IFERROR(VLOOKUP(C71,Т1За!$C$45:$D$83,2,0),0)</f>
        <v>1865.09</v>
      </c>
      <c r="E71" s="34">
        <f>IFERROR(VLOOKUP(C71,Т1За!$C$45:$E$83,3,0),0)</f>
        <v>7</v>
      </c>
      <c r="F71" s="34">
        <f>IFERROR(VLOOKUP(C71,Т1Зб!$C$45:$D$83,2,0),0)</f>
        <v>0</v>
      </c>
      <c r="G71" s="34">
        <f>IFERROR(VLOOKUP(C71,Т1Зб!$C$45:$E$83,3,0),0)</f>
        <v>0</v>
      </c>
      <c r="H71" s="34">
        <f>IFERROR(VLOOKUP(C71,Т2За!$C$45:$D$83,2,0),0)</f>
        <v>0</v>
      </c>
      <c r="I71" s="34">
        <f>IFERROR(VLOOKUP(C71,Т2За!$C$45:$E$83,3,0),0)</f>
        <v>0</v>
      </c>
      <c r="J71" s="33">
        <f>IFERROR(VLOOKUP(C71,Т2Зб!$C$45:$D$83,2,0),0)</f>
        <v>1391.1</v>
      </c>
      <c r="K71" s="33">
        <f>IFERROR(VLOOKUP(C71,Т2Зб!$C$45:$E$83,3,0),0)</f>
        <v>2</v>
      </c>
      <c r="L71" s="34">
        <f t="shared" si="38"/>
        <v>3256.1899999999996</v>
      </c>
      <c r="M71" s="34">
        <f t="shared" si="39"/>
        <v>9</v>
      </c>
      <c r="N71" s="34">
        <v>6</v>
      </c>
      <c r="O71" s="94"/>
      <c r="P71" s="94"/>
      <c r="Q71" s="96"/>
    </row>
    <row r="72" spans="1:17">
      <c r="A72" s="45">
        <f t="shared" si="40"/>
        <v>69</v>
      </c>
      <c r="B72" s="38" t="s">
        <v>9</v>
      </c>
      <c r="C72" s="38" t="s">
        <v>8</v>
      </c>
      <c r="D72" s="34">
        <f>IFERROR(VLOOKUP(C72,Т1За!$C$45:$D$83,2,0),0)</f>
        <v>0</v>
      </c>
      <c r="E72" s="34">
        <f>IFERROR(VLOOKUP(C72,Т1За!$C$45:$E$83,3,0),0)</f>
        <v>0</v>
      </c>
      <c r="F72" s="34">
        <f>IFERROR(VLOOKUP(C72,Т1Зб!$C$45:$D$83,2,0),0)</f>
        <v>508.25</v>
      </c>
      <c r="G72" s="34">
        <f>IFERROR(VLOOKUP(C72,Т1Зб!$C$45:$E$83,3,0),0)</f>
        <v>21</v>
      </c>
      <c r="H72" s="34">
        <f>IFERROR(VLOOKUP(C72,Т2За!$C$45:$D$83,2,0),0)</f>
        <v>1426.74</v>
      </c>
      <c r="I72" s="34">
        <f>IFERROR(VLOOKUP(C72,Т2За!$C$45:$E$83,3,0),0)</f>
        <v>6</v>
      </c>
      <c r="J72" s="33">
        <f>IFERROR(VLOOKUP(C72,Т2Зб!$C$45:$D$83,2,0),0)</f>
        <v>0</v>
      </c>
      <c r="K72" s="33">
        <f>IFERROR(VLOOKUP(C72,Т2Зб!$C$45:$E$83,3,0),0)</f>
        <v>0</v>
      </c>
      <c r="L72" s="34">
        <f t="shared" si="38"/>
        <v>1934.99</v>
      </c>
      <c r="M72" s="34">
        <f t="shared" si="39"/>
        <v>27</v>
      </c>
      <c r="N72" s="34">
        <v>24</v>
      </c>
      <c r="O72" s="90">
        <f t="shared" ref="O72" si="50">L72+L73</f>
        <v>3975.15</v>
      </c>
      <c r="P72" s="90">
        <f t="shared" ref="P72" si="51">M72+M73</f>
        <v>48</v>
      </c>
      <c r="Q72" s="93">
        <f>RANK(P72,$P$4:$P$82,1)</f>
        <v>8</v>
      </c>
    </row>
    <row r="73" spans="1:17">
      <c r="A73" s="45">
        <f t="shared" si="40"/>
        <v>70</v>
      </c>
      <c r="B73" s="38" t="s">
        <v>9</v>
      </c>
      <c r="C73" s="38" t="s">
        <v>55</v>
      </c>
      <c r="D73" s="34">
        <f>IFERROR(VLOOKUP(C73,Т1За!$C$45:$D$83,2,0),0)</f>
        <v>1540.88</v>
      </c>
      <c r="E73" s="34">
        <f>IFERROR(VLOOKUP(C73,Т1За!$C$45:$E$83,3,0),0)</f>
        <v>10</v>
      </c>
      <c r="F73" s="34">
        <f>IFERROR(VLOOKUP(C73,Т1Зб!$C$45:$D$83,2,0),0)</f>
        <v>0</v>
      </c>
      <c r="G73" s="34">
        <f>IFERROR(VLOOKUP(C73,Т1Зб!$C$45:$E$83,3,0),0)</f>
        <v>0</v>
      </c>
      <c r="H73" s="34">
        <f>IFERROR(VLOOKUP(C73,Т2За!$C$45:$D$83,2,0),0)</f>
        <v>0</v>
      </c>
      <c r="I73" s="34">
        <f>IFERROR(VLOOKUP(C73,Т2За!$C$45:$E$83,3,0),0)</f>
        <v>0</v>
      </c>
      <c r="J73" s="33">
        <f>IFERROR(VLOOKUP(C73,Т2Зб!$C$45:$D$83,2,0),0)</f>
        <v>499.28000000000003</v>
      </c>
      <c r="K73" s="33">
        <f>IFERROR(VLOOKUP(C73,Т2Зб!$C$45:$E$83,3,0),0)</f>
        <v>11</v>
      </c>
      <c r="L73" s="34">
        <f t="shared" si="38"/>
        <v>2040.16</v>
      </c>
      <c r="M73" s="34">
        <f t="shared" si="39"/>
        <v>21</v>
      </c>
      <c r="N73" s="34">
        <v>16</v>
      </c>
      <c r="O73" s="94"/>
      <c r="P73" s="94"/>
      <c r="Q73" s="94"/>
    </row>
    <row r="74" spans="1:17">
      <c r="A74" s="45">
        <f t="shared" si="40"/>
        <v>71</v>
      </c>
      <c r="B74" s="38" t="s">
        <v>143</v>
      </c>
      <c r="C74" s="38" t="s">
        <v>144</v>
      </c>
      <c r="D74" s="34">
        <f>IFERROR(VLOOKUP(C74,Т1За!$C$45:$D$83,2,0),0)</f>
        <v>3021.25</v>
      </c>
      <c r="E74" s="34">
        <f>IFERROR(VLOOKUP(C74,Т1За!$C$45:$E$83,3,0),0)</f>
        <v>1</v>
      </c>
      <c r="F74" s="34">
        <f>IFERROR(VLOOKUP(C74,Т1Зб!$C$45:$D$83,2,0),0)</f>
        <v>0</v>
      </c>
      <c r="G74" s="34">
        <f>IFERROR(VLOOKUP(C74,Т1Зб!$C$45:$E$83,3,0),0)</f>
        <v>0</v>
      </c>
      <c r="H74" s="34">
        <f>IFERROR(VLOOKUP(C74,Т2За!$C$45:$D$83,2,0),0)</f>
        <v>0</v>
      </c>
      <c r="I74" s="34">
        <f>IFERROR(VLOOKUP(C74,Т2За!$C$45:$E$83,3,0),0)</f>
        <v>0</v>
      </c>
      <c r="J74" s="33">
        <f>IFERROR(VLOOKUP(C74,Т2Зб!$C$45:$D$83,2,0),0)</f>
        <v>1047.4324999999999</v>
      </c>
      <c r="K74" s="33">
        <f>IFERROR(VLOOKUP(C74,Т2Зб!$C$45:$E$83,3,0),0)</f>
        <v>4</v>
      </c>
      <c r="L74" s="34">
        <f t="shared" si="38"/>
        <v>4068.6824999999999</v>
      </c>
      <c r="M74" s="34">
        <f t="shared" si="39"/>
        <v>5</v>
      </c>
      <c r="N74" s="41">
        <v>2</v>
      </c>
      <c r="O74" s="90">
        <f t="shared" ref="O74" si="52">L74+L75</f>
        <v>5177.2725</v>
      </c>
      <c r="P74" s="90">
        <f t="shared" ref="P74" si="53">M74+M75</f>
        <v>46</v>
      </c>
      <c r="Q74" s="93">
        <f>RANK(P74,$P$4:$P$82,1)</f>
        <v>7</v>
      </c>
    </row>
    <row r="75" spans="1:17">
      <c r="A75" s="45">
        <f t="shared" si="40"/>
        <v>72</v>
      </c>
      <c r="B75" s="38" t="s">
        <v>143</v>
      </c>
      <c r="C75" s="38" t="s">
        <v>145</v>
      </c>
      <c r="D75" s="34">
        <f>IFERROR(VLOOKUP(C75,Т1За!$C$45:$D$83,2,0),0)</f>
        <v>0</v>
      </c>
      <c r="E75" s="34">
        <f>IFERROR(VLOOKUP(C75,Т1За!$C$45:$E$83,3,0),0)</f>
        <v>0</v>
      </c>
      <c r="F75" s="34">
        <f>IFERROR(VLOOKUP(C75,Т1Зб!$C$45:$D$83,2,0),0)</f>
        <v>193.09</v>
      </c>
      <c r="G75" s="34">
        <f>IFERROR(VLOOKUP(C75,Т1Зб!$C$45:$E$83,3,0),0)</f>
        <v>32</v>
      </c>
      <c r="H75" s="34">
        <f>IFERROR(VLOOKUP(C75,Т2За!$C$45:$D$83,2,0),0)</f>
        <v>915.5</v>
      </c>
      <c r="I75" s="34">
        <f>IFERROR(VLOOKUP(C75,Т2За!$C$45:$E$83,3,0),0)</f>
        <v>9</v>
      </c>
      <c r="J75" s="33">
        <f>IFERROR(VLOOKUP(C75,Т2Зб!$C$45:$D$83,2,0),0)</f>
        <v>0</v>
      </c>
      <c r="K75" s="33">
        <f>IFERROR(VLOOKUP(C75,Т2Зб!$C$45:$E$83,3,0),0)</f>
        <v>0</v>
      </c>
      <c r="L75" s="34">
        <f t="shared" si="38"/>
        <v>1108.5899999999999</v>
      </c>
      <c r="M75" s="34">
        <f t="shared" si="39"/>
        <v>41</v>
      </c>
      <c r="N75" s="34">
        <f t="shared" ref="N75:N77" si="54">RANK(M75,$M$4:$M$82,1)</f>
        <v>39</v>
      </c>
      <c r="O75" s="94"/>
      <c r="P75" s="94"/>
      <c r="Q75" s="94"/>
    </row>
    <row r="76" spans="1:17">
      <c r="A76" s="45">
        <f t="shared" si="40"/>
        <v>73</v>
      </c>
      <c r="B76" s="38" t="s">
        <v>93</v>
      </c>
      <c r="C76" s="38" t="s">
        <v>94</v>
      </c>
      <c r="D76" s="34">
        <f>IFERROR(VLOOKUP(C76,Т1За!$C$45:$D$83,2,0),0)</f>
        <v>0</v>
      </c>
      <c r="E76" s="34">
        <f>IFERROR(VLOOKUP(C76,Т1За!$C$45:$E$83,3,0),0)</f>
        <v>0</v>
      </c>
      <c r="F76" s="34">
        <f>IFERROR(VLOOKUP(C76,Т1Зб!$C$45:$D$83,2,0),0)</f>
        <v>1591.2199999999998</v>
      </c>
      <c r="G76" s="34">
        <f>IFERROR(VLOOKUP(C76,Т1Зб!$C$45:$E$83,3,0),0)</f>
        <v>3</v>
      </c>
      <c r="H76" s="34">
        <f>IFERROR(VLOOKUP(C76,Т2За!$C$45:$D$83,2,0),0)</f>
        <v>315.0625</v>
      </c>
      <c r="I76" s="34">
        <f>IFERROR(VLOOKUP(C76,Т2За!$C$45:$E$83,3,0),0)</f>
        <v>23</v>
      </c>
      <c r="J76" s="33">
        <f>IFERROR(VLOOKUP(C76,Т2Зб!$C$45:$D$83,2,0),0)</f>
        <v>0</v>
      </c>
      <c r="K76" s="33">
        <f>IFERROR(VLOOKUP(C76,Т2Зб!$C$45:$E$83,3,0),0)</f>
        <v>0</v>
      </c>
      <c r="L76" s="34">
        <f t="shared" si="38"/>
        <v>1906.2824999999998</v>
      </c>
      <c r="M76" s="34">
        <f t="shared" si="39"/>
        <v>26</v>
      </c>
      <c r="N76" s="34">
        <f t="shared" si="54"/>
        <v>23</v>
      </c>
      <c r="O76" s="90">
        <f t="shared" ref="O76" si="55">L76+L77</f>
        <v>3097.0924999999997</v>
      </c>
      <c r="P76" s="90">
        <f t="shared" ref="P76" si="56">M76+M77</f>
        <v>59</v>
      </c>
      <c r="Q76" s="93">
        <f>RANK(P76,$P$4:$P$82,1)</f>
        <v>9</v>
      </c>
    </row>
    <row r="77" spans="1:17">
      <c r="A77" s="45">
        <f t="shared" si="40"/>
        <v>74</v>
      </c>
      <c r="B77" s="38" t="s">
        <v>93</v>
      </c>
      <c r="C77" s="38" t="s">
        <v>95</v>
      </c>
      <c r="D77" s="34">
        <f>IFERROR(VLOOKUP(C77,Т1За!$C$45:$D$83,2,0),0)</f>
        <v>537.81000000000006</v>
      </c>
      <c r="E77" s="34">
        <f>IFERROR(VLOOKUP(C77,Т1За!$C$45:$E$83,3,0),0)</f>
        <v>25</v>
      </c>
      <c r="F77" s="34">
        <f>IFERROR(VLOOKUP(C77,Т1Зб!$C$45:$D$83,2,0),0)</f>
        <v>0</v>
      </c>
      <c r="G77" s="34">
        <f>IFERROR(VLOOKUP(C77,Т1Зб!$C$45:$E$83,3,0),0)</f>
        <v>0</v>
      </c>
      <c r="H77" s="34">
        <f>IFERROR(VLOOKUP(C77,Т2За!$C$45:$D$83,2,0),0)</f>
        <v>0</v>
      </c>
      <c r="I77" s="34">
        <f>IFERROR(VLOOKUP(C77,Т2За!$C$45:$E$83,3,0),0)</f>
        <v>0</v>
      </c>
      <c r="J77" s="33">
        <f>IFERROR(VLOOKUP(C77,Т2Зб!$C$45:$D$83,2,0),0)</f>
        <v>653</v>
      </c>
      <c r="K77" s="33">
        <f>IFERROR(VLOOKUP(C77,Т2Зб!$C$45:$E$83,3,0),0)</f>
        <v>8</v>
      </c>
      <c r="L77" s="34">
        <f t="shared" si="38"/>
        <v>1190.81</v>
      </c>
      <c r="M77" s="34">
        <f t="shared" si="39"/>
        <v>33</v>
      </c>
      <c r="N77" s="34">
        <f t="shared" si="54"/>
        <v>30</v>
      </c>
      <c r="O77" s="94"/>
      <c r="P77" s="94"/>
      <c r="Q77" s="94"/>
    </row>
    <row r="78" spans="1:17">
      <c r="A78" s="45">
        <f t="shared" si="40"/>
        <v>75</v>
      </c>
      <c r="B78" s="38" t="s">
        <v>146</v>
      </c>
      <c r="C78" s="38" t="s">
        <v>147</v>
      </c>
      <c r="D78" s="34">
        <f>IFERROR(VLOOKUP(C78,Т1За!$C$45:$D$83,2,0),0)</f>
        <v>0</v>
      </c>
      <c r="E78" s="34">
        <f>IFERROR(VLOOKUP(C78,Т1За!$C$45:$E$83,3,0),0)</f>
        <v>0</v>
      </c>
      <c r="F78" s="34">
        <f>IFERROR(VLOOKUP(C78,Т1Зб!$C$45:$D$83,2,0),0)</f>
        <v>665.98</v>
      </c>
      <c r="G78" s="34">
        <f>IFERROR(VLOOKUP(C78,Т1Зб!$C$45:$E$83,3,0),0)</f>
        <v>14</v>
      </c>
      <c r="H78" s="34">
        <f>IFERROR(VLOOKUP(C78,Т2За!$C$45:$D$83,2,0),0)</f>
        <v>981.84</v>
      </c>
      <c r="I78" s="34">
        <f>IFERROR(VLOOKUP(C78,Т2За!$C$45:$E$83,3,0),0)</f>
        <v>8</v>
      </c>
      <c r="J78" s="33">
        <f>IFERROR(VLOOKUP(C78,Т2Зб!$C$45:$D$83,2,0),0)</f>
        <v>0</v>
      </c>
      <c r="K78" s="33">
        <f>IFERROR(VLOOKUP(C78,Т2Зб!$C$45:$E$83,3,0),0)</f>
        <v>0</v>
      </c>
      <c r="L78" s="34">
        <f t="shared" si="38"/>
        <v>1647.8200000000002</v>
      </c>
      <c r="M78" s="34">
        <f t="shared" si="39"/>
        <v>22</v>
      </c>
      <c r="N78" s="34">
        <v>18</v>
      </c>
      <c r="O78" s="90">
        <f t="shared" ref="O78" si="57">L78+L79</f>
        <v>3804.0800000000004</v>
      </c>
      <c r="P78" s="90">
        <f t="shared" ref="P78" si="58">M78+M79</f>
        <v>40</v>
      </c>
      <c r="Q78" s="93">
        <v>5</v>
      </c>
    </row>
    <row r="79" spans="1:17">
      <c r="A79" s="45">
        <f t="shared" si="40"/>
        <v>76</v>
      </c>
      <c r="B79" s="38" t="s">
        <v>146</v>
      </c>
      <c r="C79" s="38" t="s">
        <v>148</v>
      </c>
      <c r="D79" s="34">
        <f>IFERROR(VLOOKUP(C79,Т1За!$C$45:$D$83,2,0),0)</f>
        <v>1435</v>
      </c>
      <c r="E79" s="34">
        <f>IFERROR(VLOOKUP(C79,Т1За!$C$45:$E$83,3,0),0)</f>
        <v>12</v>
      </c>
      <c r="F79" s="34">
        <f>IFERROR(VLOOKUP(C79,Т1Зб!$C$45:$D$83,2,0),0)</f>
        <v>0</v>
      </c>
      <c r="G79" s="34">
        <f>IFERROR(VLOOKUP(C79,Т1Зб!$C$45:$E$83,3,0),0)</f>
        <v>0</v>
      </c>
      <c r="H79" s="34">
        <f>IFERROR(VLOOKUP(C79,Т2За!$C$45:$D$83,2,0),0)</f>
        <v>0</v>
      </c>
      <c r="I79" s="34">
        <f>IFERROR(VLOOKUP(C79,Т2За!$C$45:$E$83,3,0),0)</f>
        <v>0</v>
      </c>
      <c r="J79" s="33">
        <f>IFERROR(VLOOKUP(C79,Т2Зб!$C$45:$D$83,2,0),0)</f>
        <v>721.26</v>
      </c>
      <c r="K79" s="33">
        <f>IFERROR(VLOOKUP(C79,Т2Зб!$C$45:$E$83,3,0),0)</f>
        <v>6</v>
      </c>
      <c r="L79" s="34">
        <f t="shared" si="38"/>
        <v>2156.2600000000002</v>
      </c>
      <c r="M79" s="34">
        <f t="shared" si="39"/>
        <v>18</v>
      </c>
      <c r="N79" s="34">
        <v>11</v>
      </c>
      <c r="O79" s="94"/>
      <c r="P79" s="94"/>
      <c r="Q79" s="94"/>
    </row>
    <row r="80" spans="1:17">
      <c r="A80" s="45">
        <f t="shared" si="40"/>
        <v>77</v>
      </c>
      <c r="B80" s="38" t="s">
        <v>63</v>
      </c>
      <c r="C80" s="38" t="s">
        <v>64</v>
      </c>
      <c r="D80" s="34">
        <f>IFERROR(VLOOKUP(C80,Т1За!$C$45:$D$83,2,0),0)</f>
        <v>0</v>
      </c>
      <c r="E80" s="34">
        <f>IFERROR(VLOOKUP(C80,Т1За!$C$45:$E$83,3,0),0)</f>
        <v>0</v>
      </c>
      <c r="F80" s="34">
        <f>IFERROR(VLOOKUP(C80,Т1Зб!$C$45:$D$83,2,0),0)</f>
        <v>918.0100000000001</v>
      </c>
      <c r="G80" s="34">
        <f>IFERROR(VLOOKUP(C80,Т1Зб!$C$45:$E$83,3,0),0)</f>
        <v>8</v>
      </c>
      <c r="H80" s="34">
        <f>IFERROR(VLOOKUP(C80,Т2За!$C$45:$D$83,2,0),0)</f>
        <v>582.1</v>
      </c>
      <c r="I80" s="34">
        <f>IFERROR(VLOOKUP(C80,Т2За!$C$45:$E$83,3,0),0)</f>
        <v>15</v>
      </c>
      <c r="J80" s="33">
        <f>IFERROR(VLOOKUP(C80,Т2Зб!$C$45:$D$83,2,0),0)</f>
        <v>0</v>
      </c>
      <c r="K80" s="33">
        <f>IFERROR(VLOOKUP(C80,Т2Зб!$C$45:$E$83,3,0),0)</f>
        <v>0</v>
      </c>
      <c r="L80" s="33">
        <f t="shared" si="38"/>
        <v>1500.1100000000001</v>
      </c>
      <c r="M80" s="33">
        <f t="shared" si="39"/>
        <v>23</v>
      </c>
      <c r="N80" s="34">
        <v>20</v>
      </c>
      <c r="O80" s="90">
        <f>L80+L81+L82</f>
        <v>2133.88</v>
      </c>
      <c r="P80" s="90">
        <f>E82+G80+I80+K81</f>
        <v>69</v>
      </c>
      <c r="Q80" s="90">
        <v>14</v>
      </c>
    </row>
    <row r="81" spans="1:17">
      <c r="A81" s="45">
        <f t="shared" si="40"/>
        <v>78</v>
      </c>
      <c r="B81" s="38" t="s">
        <v>63</v>
      </c>
      <c r="C81" s="38" t="s">
        <v>42</v>
      </c>
      <c r="D81" s="34">
        <f>IFERROR(VLOOKUP(C81,Т1За!$C$45:$D$83,2,0),0)</f>
        <v>0</v>
      </c>
      <c r="E81" s="34">
        <v>40</v>
      </c>
      <c r="F81" s="34">
        <f>IFERROR(VLOOKUP(C81,Т1Зб!$C$45:$D$83,2,0),0)</f>
        <v>0</v>
      </c>
      <c r="G81" s="34">
        <f>IFERROR(VLOOKUP(C81,Т1Зб!$C$45:$E$83,3,0),0)</f>
        <v>0</v>
      </c>
      <c r="H81" s="34">
        <f>IFERROR(VLOOKUP(C81,Т2За!$C$45:$D$83,2,0),0)</f>
        <v>0</v>
      </c>
      <c r="I81" s="34">
        <f>IFERROR(VLOOKUP(C81,Т2За!$C$45:$E$83,3,0),0)</f>
        <v>0</v>
      </c>
      <c r="J81" s="33">
        <f>IFERROR(VLOOKUP(C82,Т2Зб!$C$45:$D$83,2,0),0)</f>
        <v>268.95999999999998</v>
      </c>
      <c r="K81" s="33">
        <f>IFERROR(VLOOKUP(C82,Т2Зб!$C$45:$E$83,3,0),0)</f>
        <v>16</v>
      </c>
      <c r="L81" s="33">
        <f>D81+F81+H81+J81</f>
        <v>268.95999999999998</v>
      </c>
      <c r="M81" s="33">
        <f t="shared" si="39"/>
        <v>56</v>
      </c>
      <c r="N81" s="34">
        <f>RANK(M81,$M$4:$M$82,1)</f>
        <v>59</v>
      </c>
      <c r="O81" s="90"/>
      <c r="P81" s="90"/>
      <c r="Q81" s="90"/>
    </row>
    <row r="82" spans="1:17">
      <c r="A82" s="45">
        <f t="shared" si="40"/>
        <v>79</v>
      </c>
      <c r="B82" s="38" t="s">
        <v>63</v>
      </c>
      <c r="C82" s="38" t="s">
        <v>135</v>
      </c>
      <c r="D82" s="34">
        <f>IFERROR(VLOOKUP(C82,Т1За!$C$45:$D$83,2,0),0)</f>
        <v>364.81000000000006</v>
      </c>
      <c r="E82" s="34">
        <f>IFERROR(VLOOKUP(C82,Т1За!$C$45:$E$83,3,0),0)</f>
        <v>30</v>
      </c>
      <c r="F82" s="34">
        <f>IFERROR(VLOOKUP(C82,Т1Зб!$C$45:$D$83,2,0),0)</f>
        <v>0</v>
      </c>
      <c r="G82" s="34">
        <f>IFERROR(VLOOKUP(C82,Т1Зб!$C$45:$E$83,3,0),0)</f>
        <v>0</v>
      </c>
      <c r="H82" s="34">
        <f>IFERROR(VLOOKUP(C82,Т2За!$C$45:$D$83,2,0),0)</f>
        <v>0</v>
      </c>
      <c r="I82" s="34">
        <f>IFERROR(VLOOKUP(C82,Т2За!$C$45:$E$83,3,0),0)</f>
        <v>0</v>
      </c>
      <c r="J82" s="33">
        <f>IFERROR(VLOOKUP(C83,Т2Зб!$C$45:$D$83,2,0),0)</f>
        <v>0</v>
      </c>
      <c r="K82" s="33">
        <v>40</v>
      </c>
      <c r="L82" s="33">
        <f>D82+F82+H82+J82</f>
        <v>364.81000000000006</v>
      </c>
      <c r="M82" s="33">
        <f>E82+G82+I82+K82</f>
        <v>70</v>
      </c>
      <c r="N82" s="34">
        <f>RANK(M82,$M$4:$M$82,1)</f>
        <v>70</v>
      </c>
      <c r="O82" s="90"/>
      <c r="P82" s="90"/>
      <c r="Q82" s="90"/>
    </row>
    <row r="83" spans="1:17">
      <c r="A83" s="46"/>
      <c r="B83" s="47"/>
      <c r="C83" s="47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48"/>
      <c r="P83" s="48"/>
      <c r="Q83" s="48"/>
    </row>
    <row r="85" spans="1:17">
      <c r="A85" s="42" t="s">
        <v>116</v>
      </c>
      <c r="C85" s="49">
        <f>(Т1За!F42+Т1Зб!F42+Т2За!F42+Т2Зб!F42)/4</f>
        <v>14.093779497441922</v>
      </c>
    </row>
    <row r="86" spans="1:17">
      <c r="A86" s="42" t="s">
        <v>117</v>
      </c>
      <c r="C86" s="49">
        <f>(Т1За!V42+Т1Зб!N42+Т2За!Q42+Т2Зб!M42)/4</f>
        <v>37.448214285714286</v>
      </c>
    </row>
  </sheetData>
  <sortState ref="A4:N31">
    <sortCondition ref="A4:A31"/>
  </sortState>
  <mergeCells count="128">
    <mergeCell ref="O28:O29"/>
    <mergeCell ref="P28:P29"/>
    <mergeCell ref="Q28:Q29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34:O35"/>
    <mergeCell ref="P34:P35"/>
    <mergeCell ref="Q34:Q35"/>
    <mergeCell ref="O36:O37"/>
    <mergeCell ref="P36:P37"/>
    <mergeCell ref="Q36:Q37"/>
    <mergeCell ref="O30:O31"/>
    <mergeCell ref="P30:P31"/>
    <mergeCell ref="Q30:Q31"/>
    <mergeCell ref="O32:O33"/>
    <mergeCell ref="P32:P33"/>
    <mergeCell ref="Q32:Q33"/>
    <mergeCell ref="O40:O41"/>
    <mergeCell ref="P40:P41"/>
    <mergeCell ref="Q40:Q41"/>
    <mergeCell ref="O42:O43"/>
    <mergeCell ref="P42:P43"/>
    <mergeCell ref="Q42:Q43"/>
    <mergeCell ref="Q38:Q39"/>
    <mergeCell ref="O38:O39"/>
    <mergeCell ref="P38:P39"/>
    <mergeCell ref="O48:O49"/>
    <mergeCell ref="P48:P49"/>
    <mergeCell ref="Q48:Q49"/>
    <mergeCell ref="O50:O51"/>
    <mergeCell ref="P50:P51"/>
    <mergeCell ref="Q50:Q51"/>
    <mergeCell ref="O44:O45"/>
    <mergeCell ref="P44:P45"/>
    <mergeCell ref="Q44:Q45"/>
    <mergeCell ref="O46:O47"/>
    <mergeCell ref="P46:P47"/>
    <mergeCell ref="Q46:Q47"/>
    <mergeCell ref="O54:O55"/>
    <mergeCell ref="P54:P55"/>
    <mergeCell ref="Q54:Q55"/>
    <mergeCell ref="O56:O57"/>
    <mergeCell ref="P56:P57"/>
    <mergeCell ref="Q56:Q57"/>
    <mergeCell ref="Q52:Q53"/>
    <mergeCell ref="O52:O53"/>
    <mergeCell ref="P52:P53"/>
    <mergeCell ref="O62:O63"/>
    <mergeCell ref="P62:P63"/>
    <mergeCell ref="Q62:Q63"/>
    <mergeCell ref="O64:O65"/>
    <mergeCell ref="P64:P65"/>
    <mergeCell ref="Q64:Q65"/>
    <mergeCell ref="O58:O59"/>
    <mergeCell ref="P58:P59"/>
    <mergeCell ref="Q58:Q59"/>
    <mergeCell ref="O60:O61"/>
    <mergeCell ref="P60:P61"/>
    <mergeCell ref="Q60:Q61"/>
    <mergeCell ref="O70:O71"/>
    <mergeCell ref="P70:P71"/>
    <mergeCell ref="Q70:Q71"/>
    <mergeCell ref="O72:O73"/>
    <mergeCell ref="P72:P73"/>
    <mergeCell ref="Q72:Q73"/>
    <mergeCell ref="O66:O67"/>
    <mergeCell ref="P66:P67"/>
    <mergeCell ref="Q66:Q67"/>
    <mergeCell ref="O68:O69"/>
    <mergeCell ref="P68:P69"/>
    <mergeCell ref="Q68:Q69"/>
    <mergeCell ref="O80:O82"/>
    <mergeCell ref="P80:P82"/>
    <mergeCell ref="Q80:Q82"/>
    <mergeCell ref="O78:O79"/>
    <mergeCell ref="P78:P79"/>
    <mergeCell ref="Q78:Q79"/>
    <mergeCell ref="O74:O75"/>
    <mergeCell ref="P74:P75"/>
    <mergeCell ref="Q74:Q75"/>
    <mergeCell ref="O76:O77"/>
    <mergeCell ref="P76:P77"/>
    <mergeCell ref="Q76:Q7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Пользователь Windows</cp:lastModifiedBy>
  <cp:lastPrinted>2016-05-13T09:53:11Z</cp:lastPrinted>
  <dcterms:created xsi:type="dcterms:W3CDTF">2016-03-24T20:06:31Z</dcterms:created>
  <dcterms:modified xsi:type="dcterms:W3CDTF">2016-05-16T08:51:09Z</dcterms:modified>
</cp:coreProperties>
</file>