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6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6"/>
  </bookViews>
  <sheets>
    <sheet name="Реглист" sheetId="1" state="visible" r:id="rId2"/>
    <sheet name="Т1За" sheetId="2" state="visible" r:id="rId3"/>
    <sheet name="Т1Зб" sheetId="3" state="visible" r:id="rId4"/>
    <sheet name="Т2За" sheetId="4" state="visible" r:id="rId5"/>
    <sheet name="Т2Зб" sheetId="5" state="visible" r:id="rId6"/>
    <sheet name="FuzzyLookup_AddIn_Undo_Sheet" sheetId="6" state="hidden" r:id="rId7"/>
    <sheet name="Итоги" sheetId="7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<sst xmlns="http://schemas.openxmlformats.org/spreadsheetml/2006/main" count="434" uniqueCount="184">
  <si>
    <t xml:space="preserve">1 этап Чемпионата РБ по спортивной ловле рыбы спиннингом с берега</t>
  </si>
  <si>
    <t xml:space="preserve">Регистрационный лист</t>
  </si>
  <si>
    <t xml:space="preserve">№</t>
  </si>
  <si>
    <t xml:space="preserve">Команда</t>
  </si>
  <si>
    <t xml:space="preserve">Спортсмен</t>
  </si>
  <si>
    <t xml:space="preserve">Стартовая зона</t>
  </si>
  <si>
    <t xml:space="preserve">Страховка</t>
  </si>
  <si>
    <t xml:space="preserve">Твичим и джигуем</t>
  </si>
  <si>
    <t xml:space="preserve">Синовец Роман</t>
  </si>
  <si>
    <t xml:space="preserve">А</t>
  </si>
  <si>
    <t xml:space="preserve">Чернышев Егор</t>
  </si>
  <si>
    <t xml:space="preserve">Б</t>
  </si>
  <si>
    <t xml:space="preserve">FishMurder</t>
  </si>
  <si>
    <t xml:space="preserve">Микулов Владимир</t>
  </si>
  <si>
    <t xml:space="preserve">Шило Сергей</t>
  </si>
  <si>
    <t xml:space="preserve">Neptune fishing team</t>
  </si>
  <si>
    <t xml:space="preserve">Мяэлоог Алексей</t>
  </si>
  <si>
    <t xml:space="preserve">Кирьянов Денис</t>
  </si>
  <si>
    <t xml:space="preserve">HuNteRs for PeRch</t>
  </si>
  <si>
    <t xml:space="preserve">Коноплёв Андрей</t>
  </si>
  <si>
    <t xml:space="preserve">Самусевич Кирилл</t>
  </si>
  <si>
    <t xml:space="preserve">Bad  Fish</t>
  </si>
  <si>
    <t xml:space="preserve">Желтов Игорь</t>
  </si>
  <si>
    <t xml:space="preserve">Корней Валентин</t>
  </si>
  <si>
    <t xml:space="preserve">Штиль</t>
  </si>
  <si>
    <t xml:space="preserve">Козлов Юрий</t>
  </si>
  <si>
    <t xml:space="preserve">Рябишников Иван</t>
  </si>
  <si>
    <t xml:space="preserve">Фарватер</t>
  </si>
  <si>
    <t xml:space="preserve">Попельский Максим</t>
  </si>
  <si>
    <t xml:space="preserve">Цыганок Михаил</t>
  </si>
  <si>
    <t xml:space="preserve">Bait Breath Team</t>
  </si>
  <si>
    <t xml:space="preserve">Бахур Александр</t>
  </si>
  <si>
    <t xml:space="preserve">Зубко Сергей</t>
  </si>
  <si>
    <t xml:space="preserve">СТАR Fishingstock</t>
  </si>
  <si>
    <r>
      <rPr>
        <sz val="12"/>
        <color rgb="FF000000"/>
        <rFont val="Times New Roman"/>
        <family val="1"/>
        <charset val="1"/>
      </rPr>
      <t xml:space="preserve">Бычик</t>
    </r>
    <r>
      <rPr>
        <b val="true"/>
        <sz val="12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 xml:space="preserve">Роман</t>
    </r>
  </si>
  <si>
    <t xml:space="preserve">Пожарский Константин</t>
  </si>
  <si>
    <t xml:space="preserve">Poseidon</t>
  </si>
  <si>
    <t xml:space="preserve">Ананич Геннадий</t>
  </si>
  <si>
    <t xml:space="preserve">Чижонок Сергей</t>
  </si>
  <si>
    <t xml:space="preserve">Кобринский МСЗ</t>
  </si>
  <si>
    <t xml:space="preserve">Барташук Александр</t>
  </si>
  <si>
    <t xml:space="preserve">Жарин Вадим</t>
  </si>
  <si>
    <t xml:space="preserve">ASpinnTeam</t>
  </si>
  <si>
    <t xml:space="preserve">Нугуманов Артём</t>
  </si>
  <si>
    <t xml:space="preserve">Вашкевич Александр</t>
  </si>
  <si>
    <t xml:space="preserve">BASS HUNTER</t>
  </si>
  <si>
    <t xml:space="preserve">Шевко Виталий </t>
  </si>
  <si>
    <t xml:space="preserve">Кириевский Андрей</t>
  </si>
  <si>
    <t xml:space="preserve">RVR</t>
  </si>
  <si>
    <t xml:space="preserve">Золотухин Александр</t>
  </si>
  <si>
    <t xml:space="preserve">Масюк Павел</t>
  </si>
  <si>
    <t xml:space="preserve">Студенты</t>
  </si>
  <si>
    <t xml:space="preserve">Воробьев Павел</t>
  </si>
  <si>
    <t xml:space="preserve">Крупеньков Сергей</t>
  </si>
  <si>
    <t xml:space="preserve">Peacock Bass</t>
  </si>
  <si>
    <t xml:space="preserve">Сенчуров Иван</t>
  </si>
  <si>
    <t xml:space="preserve">Дроздов Виталий</t>
  </si>
  <si>
    <t xml:space="preserve">Полесье</t>
  </si>
  <si>
    <t xml:space="preserve">Марковский Максим</t>
  </si>
  <si>
    <t xml:space="preserve">Рыбачук Евгений</t>
  </si>
  <si>
    <t xml:space="preserve">-</t>
  </si>
  <si>
    <t xml:space="preserve">Брест над Бугом</t>
  </si>
  <si>
    <t xml:space="preserve">Шумко Александр</t>
  </si>
  <si>
    <t xml:space="preserve">Тысевич Сергей</t>
  </si>
  <si>
    <t xml:space="preserve">Гефест-Техника</t>
  </si>
  <si>
    <t xml:space="preserve">Остапук Александр</t>
  </si>
  <si>
    <t xml:space="preserve">Лобацевич Виктор</t>
  </si>
  <si>
    <t xml:space="preserve">Gefest</t>
  </si>
  <si>
    <t xml:space="preserve">Саган Сергей</t>
  </si>
  <si>
    <t xml:space="preserve">Радчук Юрий</t>
  </si>
  <si>
    <t xml:space="preserve">West Fishing</t>
  </si>
  <si>
    <t xml:space="preserve">Непомнящий Виктор</t>
  </si>
  <si>
    <t xml:space="preserve">Золотарь Андрей </t>
  </si>
  <si>
    <t xml:space="preserve">Solfishing</t>
  </si>
  <si>
    <t xml:space="preserve">Санько Александр</t>
  </si>
  <si>
    <t xml:space="preserve">Губчик Александр</t>
  </si>
  <si>
    <t xml:space="preserve">Орловские</t>
  </si>
  <si>
    <t xml:space="preserve">Пластун Вячеслав</t>
  </si>
  <si>
    <t xml:space="preserve">Боровик Андрей</t>
  </si>
  <si>
    <t xml:space="preserve">Marksman</t>
  </si>
  <si>
    <t xml:space="preserve">Артёмчик Евгений</t>
  </si>
  <si>
    <t xml:space="preserve">Огейко Юрий</t>
  </si>
  <si>
    <t xml:space="preserve">UL soldiers of fortune</t>
  </si>
  <si>
    <t xml:space="preserve">Дешкевич Виталий</t>
  </si>
  <si>
    <t xml:space="preserve">Андрианов Илья</t>
  </si>
  <si>
    <t xml:space="preserve">Fishka</t>
  </si>
  <si>
    <t xml:space="preserve">Насиров Эмин</t>
  </si>
  <si>
    <t xml:space="preserve">Наконечник Александр</t>
  </si>
  <si>
    <t xml:space="preserve">Бульба з Салам</t>
  </si>
  <si>
    <t xml:space="preserve">Бобриков Алексей</t>
  </si>
  <si>
    <t xml:space="preserve">Лунякин Олег</t>
  </si>
  <si>
    <t xml:space="preserve">VODNIK_TEAM</t>
  </si>
  <si>
    <t xml:space="preserve">Цветков Алексей</t>
  </si>
  <si>
    <t xml:space="preserve">Клевко Александр</t>
  </si>
  <si>
    <t xml:space="preserve">Лёлик и Болик</t>
  </si>
  <si>
    <t xml:space="preserve">Францкевич Александр</t>
  </si>
  <si>
    <t xml:space="preserve">Ежков Игорь</t>
  </si>
  <si>
    <t xml:space="preserve">FavoriteTeamBelarus</t>
  </si>
  <si>
    <t xml:space="preserve">Анпилов Андрей</t>
  </si>
  <si>
    <t xml:space="preserve">Шавшунов Никита</t>
  </si>
  <si>
    <t xml:space="preserve">Непредсказуемые</t>
  </si>
  <si>
    <t xml:space="preserve">Кайсин Иван</t>
  </si>
  <si>
    <t xml:space="preserve">Хомский Дмитрий</t>
  </si>
  <si>
    <t xml:space="preserve">No Name Team</t>
  </si>
  <si>
    <t xml:space="preserve">Шевчук Дмитрий</t>
  </si>
  <si>
    <t xml:space="preserve">Евсеев Александр</t>
  </si>
  <si>
    <t xml:space="preserve">Бобруйский Region</t>
  </si>
  <si>
    <t xml:space="preserve">Прокопчик Алексей</t>
  </si>
  <si>
    <t xml:space="preserve">Желенговский Петр</t>
  </si>
  <si>
    <t xml:space="preserve">Nalovi.by</t>
  </si>
  <si>
    <t xml:space="preserve">Ромук Михаил</t>
  </si>
  <si>
    <t xml:space="preserve">Наумович Николай </t>
  </si>
  <si>
    <t xml:space="preserve">NaloviKibas</t>
  </si>
  <si>
    <t xml:space="preserve">Пахолин Александр</t>
  </si>
  <si>
    <t xml:space="preserve">Шабуня Александр</t>
  </si>
  <si>
    <t xml:space="preserve">LEGION</t>
  </si>
  <si>
    <t xml:space="preserve">Бойко Сергей</t>
  </si>
  <si>
    <t xml:space="preserve">Полюхович Александр</t>
  </si>
  <si>
    <t xml:space="preserve">Team Ylov</t>
  </si>
  <si>
    <t xml:space="preserve">Тулупов Александр</t>
  </si>
  <si>
    <t xml:space="preserve">Кулаженко Владимир</t>
  </si>
  <si>
    <t xml:space="preserve">ULBroTeaM</t>
  </si>
  <si>
    <t xml:space="preserve">Василенков Вячеслав</t>
  </si>
  <si>
    <t xml:space="preserve">Вычиков Павел</t>
  </si>
  <si>
    <t xml:space="preserve">K&amp;M</t>
  </si>
  <si>
    <t xml:space="preserve">Мельников Юрий</t>
  </si>
  <si>
    <t xml:space="preserve">Казаченко Владимир</t>
  </si>
  <si>
    <t xml:space="preserve">Позитив</t>
  </si>
  <si>
    <t xml:space="preserve">Строк Павел </t>
  </si>
  <si>
    <t xml:space="preserve">Князев Сергей</t>
  </si>
  <si>
    <t xml:space="preserve">Количество команд</t>
  </si>
  <si>
    <t xml:space="preserve">команда</t>
  </si>
  <si>
    <t xml:space="preserve">участник</t>
  </si>
  <si>
    <t xml:space="preserve">сумма баллов</t>
  </si>
  <si>
    <t xml:space="preserve">место</t>
  </si>
  <si>
    <t xml:space="preserve">окунь</t>
  </si>
  <si>
    <t xml:space="preserve">щука</t>
  </si>
  <si>
    <t xml:space="preserve">судак</t>
  </si>
  <si>
    <t xml:space="preserve">жерех</t>
  </si>
  <si>
    <t xml:space="preserve">язь</t>
  </si>
  <si>
    <t xml:space="preserve">чехонь</t>
  </si>
  <si>
    <t xml:space="preserve">сом</t>
  </si>
  <si>
    <t xml:space="preserve">размер, см</t>
  </si>
  <si>
    <t xml:space="preserve">средняя длина рыб по виду:</t>
  </si>
  <si>
    <t xml:space="preserve">баллы</t>
  </si>
  <si>
    <t xml:space="preserve">голавль</t>
  </si>
  <si>
    <t xml:space="preserve">Команды</t>
  </si>
  <si>
    <t xml:space="preserve">Участники</t>
  </si>
  <si>
    <t xml:space="preserve">Тур 1</t>
  </si>
  <si>
    <t xml:space="preserve">Тур 2</t>
  </si>
  <si>
    <t xml:space="preserve">Личный зачет</t>
  </si>
  <si>
    <t xml:space="preserve">Командный зачет</t>
  </si>
  <si>
    <t xml:space="preserve">Зона А</t>
  </si>
  <si>
    <t xml:space="preserve">Зона Б</t>
  </si>
  <si>
    <t xml:space="preserve">сумма мест</t>
  </si>
  <si>
    <t xml:space="preserve">Cast-Fishing</t>
  </si>
  <si>
    <t xml:space="preserve">Лихачев Максим</t>
  </si>
  <si>
    <t xml:space="preserve">Ковальчук Дмитрий</t>
  </si>
  <si>
    <t xml:space="preserve">Adventurers</t>
  </si>
  <si>
    <t xml:space="preserve">MicroKiller</t>
  </si>
  <si>
    <t xml:space="preserve">Купрейчик Сергей</t>
  </si>
  <si>
    <t xml:space="preserve">Янкович Сергей</t>
  </si>
  <si>
    <t xml:space="preserve">Per4</t>
  </si>
  <si>
    <t xml:space="preserve">Каменец Алексей</t>
  </si>
  <si>
    <t xml:space="preserve">Строк Павел</t>
  </si>
  <si>
    <t xml:space="preserve">Золотарь Андрей</t>
  </si>
  <si>
    <t xml:space="preserve">nanobass</t>
  </si>
  <si>
    <t xml:space="preserve">Бычик Роман</t>
  </si>
  <si>
    <t xml:space="preserve">Шевко Виталий</t>
  </si>
  <si>
    <t xml:space="preserve">Трудовые резервы</t>
  </si>
  <si>
    <t xml:space="preserve">Lunker Tail</t>
  </si>
  <si>
    <t xml:space="preserve">Козел Вячеслав</t>
  </si>
  <si>
    <t xml:space="preserve">Против Течения</t>
  </si>
  <si>
    <t xml:space="preserve">Кириенко Кирилл</t>
  </si>
  <si>
    <t xml:space="preserve">ЕК</t>
  </si>
  <si>
    <t xml:space="preserve">Ковалев Евгений</t>
  </si>
  <si>
    <t xml:space="preserve">Казанцев Евгений</t>
  </si>
  <si>
    <t xml:space="preserve">Legion</t>
  </si>
  <si>
    <t xml:space="preserve">Степ Гарант</t>
  </si>
  <si>
    <t xml:space="preserve">Мельников Ю. В.</t>
  </si>
  <si>
    <t xml:space="preserve">Кравченко И. П.</t>
  </si>
  <si>
    <t xml:space="preserve">меcто</t>
  </si>
  <si>
    <t xml:space="preserve">Средний размер окуня, см:</t>
  </si>
  <si>
    <t xml:space="preserve">Средний размер щуки, см: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</si>
</sst>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/YYYY"/>
    <numFmt numFmtId="166" formatCode="0.0"/>
  </numFmts>
  <fonts count="2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24"/>
      <color rgb="FF000000"/>
      <name val="Calibri"/>
      <family val="2"/>
      <charset val="204"/>
    </font>
    <font>
      <sz val="18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0"/>
      <color rgb="FF333333"/>
      <name val="Calibri"/>
      <family val="2"/>
      <charset val="204"/>
    </font>
    <font>
      <i val="true"/>
      <sz val="10"/>
      <color rgb="FF808080"/>
      <name val="Calibri"/>
      <family val="2"/>
      <charset val="204"/>
    </font>
    <font>
      <sz val="10"/>
      <color rgb="FF006600"/>
      <name val="Calibri"/>
      <family val="2"/>
      <charset val="204"/>
    </font>
    <font>
      <sz val="10"/>
      <color rgb="FF996600"/>
      <name val="Calibri"/>
      <family val="2"/>
      <charset val="204"/>
    </font>
    <font>
      <sz val="10"/>
      <color rgb="FFCC0000"/>
      <name val="Calibri"/>
      <family val="2"/>
      <charset val="204"/>
    </font>
    <font>
      <b val="true"/>
      <sz val="10"/>
      <color rgb="FFFFFFFF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sz val="10"/>
      <color rgb="FFFFFFFF"/>
      <name val="Calibri"/>
      <family val="2"/>
      <charset val="204"/>
    </font>
    <font>
      <sz val="12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2"/>
      <name val="Times New Roman"/>
      <family val="1"/>
      <charset val="204"/>
    </font>
    <font>
      <sz val="14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FC7CE"/>
      </patternFill>
    </fill>
    <fill>
      <patternFill patternType="solid">
        <fgColor rgb="FFCC0000"/>
        <bgColor rgb="FF9C000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5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5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3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20" xfId="36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21" xfId="36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Excel Built-in Explanatory Text" xfId="36" builtinId="53" customBuiltin="true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9C0006"/>
      <rgbColor rgb="FF006600"/>
      <rgbColor rgb="FF000080"/>
      <rgbColor rgb="FF996600"/>
      <rgbColor rgb="FF800080"/>
      <rgbColor rgb="FF008080"/>
      <rgbColor rgb="FFFFC7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Таблица314" displayName="Таблица314" ref="C1:C31" headerRowCount="1" totalsRowCount="0" totalsRowShown="0">
  <autoFilter ref="C1:C31"/>
  <tableColumns count="1">
    <tableColumn id="1" name="Участники"/>
  </tableColumns>
</table>
</file>

<file path=xl/worksheets/_rels/sheet6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RowHeight="15.75" outlineLevelRow="0" outlineLevelCol="0"/>
  <cols>
    <col collapsed="false" customWidth="true" hidden="false" outlineLevel="0" max="1" min="1" style="1" width="3.42"/>
    <col collapsed="false" customWidth="true" hidden="false" outlineLevel="0" max="2" min="2" style="1" width="29.14"/>
    <col collapsed="false" customWidth="true" hidden="false" outlineLevel="0" max="3" min="3" style="1" width="33.29"/>
    <col collapsed="false" customWidth="true" hidden="false" outlineLevel="0" max="4" min="4" style="1" width="15.71"/>
    <col collapsed="false" customWidth="true" hidden="false" outlineLevel="0" max="5" min="5" style="1" width="14.01"/>
    <col collapsed="false" customWidth="true" hidden="false" outlineLevel="0" max="1025" min="6" style="1" width="9.13"/>
  </cols>
  <sheetData>
    <row r="1" customFormat="false" ht="15.75" hidden="false" customHeight="false" outlineLevel="0" collapsed="false">
      <c r="A1" s="2" t="s">
        <v>0</v>
      </c>
      <c r="B1" s="2"/>
      <c r="C1" s="2"/>
      <c r="D1" s="2"/>
      <c r="E1" s="3" t="n">
        <v>42868</v>
      </c>
    </row>
    <row r="2" customFormat="false" ht="15.75" hidden="false" customHeight="false" outlineLevel="0" collapsed="false">
      <c r="A2" s="2" t="s">
        <v>1</v>
      </c>
      <c r="B2" s="2"/>
      <c r="C2" s="2"/>
      <c r="D2" s="2"/>
      <c r="E2" s="2"/>
    </row>
    <row r="3" customFormat="false" ht="28.5" hidden="false" customHeight="true" outlineLevel="0" collapsed="false">
      <c r="A3" s="4" t="s">
        <v>2</v>
      </c>
      <c r="B3" s="5" t="s">
        <v>3</v>
      </c>
      <c r="C3" s="5" t="s">
        <v>4</v>
      </c>
      <c r="D3" s="6" t="s">
        <v>5</v>
      </c>
      <c r="E3" s="5" t="s">
        <v>6</v>
      </c>
    </row>
    <row r="4" customFormat="false" ht="18" hidden="false" customHeight="true" outlineLevel="0" collapsed="false">
      <c r="A4" s="7" t="n">
        <v>1</v>
      </c>
      <c r="B4" s="8" t="s">
        <v>7</v>
      </c>
      <c r="C4" s="9" t="s">
        <v>8</v>
      </c>
      <c r="D4" s="10" t="s">
        <v>9</v>
      </c>
      <c r="E4" s="11"/>
    </row>
    <row r="5" customFormat="false" ht="18" hidden="false" customHeight="true" outlineLevel="0" collapsed="false">
      <c r="A5" s="12" t="n">
        <f aca="false">A4+1</f>
        <v>2</v>
      </c>
      <c r="B5" s="8" t="s">
        <v>7</v>
      </c>
      <c r="C5" s="9" t="s">
        <v>10</v>
      </c>
      <c r="D5" s="10" t="s">
        <v>11</v>
      </c>
      <c r="E5" s="11"/>
    </row>
    <row r="6" customFormat="false" ht="18" hidden="false" customHeight="true" outlineLevel="0" collapsed="false">
      <c r="A6" s="12" t="n">
        <f aca="false">A5+1</f>
        <v>3</v>
      </c>
      <c r="B6" s="8" t="s">
        <v>12</v>
      </c>
      <c r="C6" s="9" t="s">
        <v>13</v>
      </c>
      <c r="D6" s="10" t="s">
        <v>9</v>
      </c>
      <c r="E6" s="11"/>
    </row>
    <row r="7" customFormat="false" ht="18" hidden="false" customHeight="true" outlineLevel="0" collapsed="false">
      <c r="A7" s="12" t="n">
        <f aca="false">A6+1</f>
        <v>4</v>
      </c>
      <c r="B7" s="8" t="s">
        <v>12</v>
      </c>
      <c r="C7" s="9" t="s">
        <v>14</v>
      </c>
      <c r="D7" s="10" t="s">
        <v>11</v>
      </c>
      <c r="E7" s="11"/>
    </row>
    <row r="8" customFormat="false" ht="18" hidden="false" customHeight="true" outlineLevel="0" collapsed="false">
      <c r="A8" s="12" t="n">
        <f aca="false">A7+1</f>
        <v>5</v>
      </c>
      <c r="B8" s="8" t="s">
        <v>15</v>
      </c>
      <c r="C8" s="9" t="s">
        <v>16</v>
      </c>
      <c r="D8" s="10" t="s">
        <v>11</v>
      </c>
      <c r="E8" s="11"/>
    </row>
    <row r="9" customFormat="false" ht="18" hidden="false" customHeight="true" outlineLevel="0" collapsed="false">
      <c r="A9" s="12" t="n">
        <f aca="false">A8+1</f>
        <v>6</v>
      </c>
      <c r="B9" s="8" t="s">
        <v>15</v>
      </c>
      <c r="C9" s="9" t="s">
        <v>17</v>
      </c>
      <c r="D9" s="10" t="s">
        <v>9</v>
      </c>
      <c r="E9" s="11"/>
    </row>
    <row r="10" customFormat="false" ht="18" hidden="false" customHeight="true" outlineLevel="0" collapsed="false">
      <c r="A10" s="12" t="n">
        <f aca="false">A9+1</f>
        <v>7</v>
      </c>
      <c r="B10" s="8" t="s">
        <v>18</v>
      </c>
      <c r="C10" s="9" t="s">
        <v>19</v>
      </c>
      <c r="D10" s="10" t="s">
        <v>11</v>
      </c>
      <c r="E10" s="11"/>
    </row>
    <row r="11" customFormat="false" ht="18" hidden="false" customHeight="true" outlineLevel="0" collapsed="false">
      <c r="A11" s="12" t="n">
        <f aca="false">A10+1</f>
        <v>8</v>
      </c>
      <c r="B11" s="8" t="s">
        <v>18</v>
      </c>
      <c r="C11" s="9" t="s">
        <v>20</v>
      </c>
      <c r="D11" s="10" t="s">
        <v>9</v>
      </c>
      <c r="E11" s="11"/>
    </row>
    <row r="12" customFormat="false" ht="18" hidden="false" customHeight="true" outlineLevel="0" collapsed="false">
      <c r="A12" s="12" t="n">
        <f aca="false">A11+1</f>
        <v>9</v>
      </c>
      <c r="B12" s="8" t="s">
        <v>21</v>
      </c>
      <c r="C12" s="9" t="s">
        <v>22</v>
      </c>
      <c r="D12" s="10" t="s">
        <v>11</v>
      </c>
      <c r="E12" s="11"/>
    </row>
    <row r="13" customFormat="false" ht="18" hidden="false" customHeight="true" outlineLevel="0" collapsed="false">
      <c r="A13" s="12" t="n">
        <f aca="false">A12+1</f>
        <v>10</v>
      </c>
      <c r="B13" s="8" t="s">
        <v>21</v>
      </c>
      <c r="C13" s="9" t="s">
        <v>23</v>
      </c>
      <c r="D13" s="10" t="s">
        <v>9</v>
      </c>
      <c r="E13" s="11"/>
    </row>
    <row r="14" customFormat="false" ht="18" hidden="false" customHeight="true" outlineLevel="0" collapsed="false">
      <c r="A14" s="12" t="n">
        <f aca="false">A13+1</f>
        <v>11</v>
      </c>
      <c r="B14" s="13" t="s">
        <v>24</v>
      </c>
      <c r="C14" s="14" t="s">
        <v>25</v>
      </c>
      <c r="D14" s="10" t="s">
        <v>9</v>
      </c>
      <c r="E14" s="11"/>
    </row>
    <row r="15" customFormat="false" ht="18" hidden="false" customHeight="true" outlineLevel="0" collapsed="false">
      <c r="A15" s="12" t="n">
        <f aca="false">A14+1</f>
        <v>12</v>
      </c>
      <c r="B15" s="13" t="s">
        <v>24</v>
      </c>
      <c r="C15" s="14" t="s">
        <v>26</v>
      </c>
      <c r="D15" s="10" t="s">
        <v>11</v>
      </c>
      <c r="E15" s="11"/>
    </row>
    <row r="16" customFormat="false" ht="18" hidden="false" customHeight="true" outlineLevel="0" collapsed="false">
      <c r="A16" s="12" t="n">
        <f aca="false">A15+1</f>
        <v>13</v>
      </c>
      <c r="B16" s="13" t="s">
        <v>27</v>
      </c>
      <c r="C16" s="14" t="s">
        <v>28</v>
      </c>
      <c r="D16" s="10" t="s">
        <v>9</v>
      </c>
      <c r="E16" s="11"/>
    </row>
    <row r="17" customFormat="false" ht="18" hidden="false" customHeight="true" outlineLevel="0" collapsed="false">
      <c r="A17" s="12" t="n">
        <f aca="false">A16+1</f>
        <v>14</v>
      </c>
      <c r="B17" s="13" t="s">
        <v>27</v>
      </c>
      <c r="C17" s="14" t="s">
        <v>29</v>
      </c>
      <c r="D17" s="10" t="s">
        <v>11</v>
      </c>
      <c r="E17" s="11"/>
    </row>
    <row r="18" customFormat="false" ht="18" hidden="false" customHeight="true" outlineLevel="0" collapsed="false">
      <c r="A18" s="12" t="n">
        <f aca="false">A17+1</f>
        <v>15</v>
      </c>
      <c r="B18" s="13" t="s">
        <v>30</v>
      </c>
      <c r="C18" s="14" t="s">
        <v>31</v>
      </c>
      <c r="D18" s="10" t="s">
        <v>11</v>
      </c>
      <c r="E18" s="11"/>
    </row>
    <row r="19" customFormat="false" ht="18" hidden="false" customHeight="true" outlineLevel="0" collapsed="false">
      <c r="A19" s="12" t="n">
        <f aca="false">A18+1</f>
        <v>16</v>
      </c>
      <c r="B19" s="13" t="s">
        <v>30</v>
      </c>
      <c r="C19" s="14" t="s">
        <v>32</v>
      </c>
      <c r="D19" s="10" t="s">
        <v>9</v>
      </c>
      <c r="E19" s="11"/>
    </row>
    <row r="20" customFormat="false" ht="18" hidden="false" customHeight="true" outlineLevel="0" collapsed="false">
      <c r="A20" s="12" t="n">
        <f aca="false">A19+1</f>
        <v>17</v>
      </c>
      <c r="B20" s="13" t="s">
        <v>33</v>
      </c>
      <c r="C20" s="14" t="s">
        <v>34</v>
      </c>
      <c r="D20" s="10" t="s">
        <v>11</v>
      </c>
      <c r="E20" s="11"/>
    </row>
    <row r="21" customFormat="false" ht="18" hidden="false" customHeight="true" outlineLevel="0" collapsed="false">
      <c r="A21" s="12" t="n">
        <f aca="false">A20+1</f>
        <v>18</v>
      </c>
      <c r="B21" s="13" t="s">
        <v>33</v>
      </c>
      <c r="C21" s="14" t="s">
        <v>35</v>
      </c>
      <c r="D21" s="10" t="s">
        <v>9</v>
      </c>
      <c r="E21" s="11"/>
    </row>
    <row r="22" customFormat="false" ht="18" hidden="false" customHeight="true" outlineLevel="0" collapsed="false">
      <c r="A22" s="12" t="n">
        <f aca="false">A21+1</f>
        <v>19</v>
      </c>
      <c r="B22" s="13" t="s">
        <v>36</v>
      </c>
      <c r="C22" s="14" t="s">
        <v>37</v>
      </c>
      <c r="D22" s="10" t="s">
        <v>11</v>
      </c>
      <c r="E22" s="11"/>
    </row>
    <row r="23" customFormat="false" ht="18" hidden="false" customHeight="true" outlineLevel="0" collapsed="false">
      <c r="A23" s="12" t="n">
        <f aca="false">A22+1</f>
        <v>20</v>
      </c>
      <c r="B23" s="13" t="s">
        <v>36</v>
      </c>
      <c r="C23" s="14" t="s">
        <v>38</v>
      </c>
      <c r="D23" s="10" t="s">
        <v>9</v>
      </c>
      <c r="E23" s="11"/>
    </row>
    <row r="24" customFormat="false" ht="18" hidden="false" customHeight="true" outlineLevel="0" collapsed="false">
      <c r="A24" s="12" t="n">
        <f aca="false">A23+1</f>
        <v>21</v>
      </c>
      <c r="B24" s="13" t="s">
        <v>39</v>
      </c>
      <c r="C24" s="14" t="s">
        <v>40</v>
      </c>
      <c r="D24" s="10" t="s">
        <v>9</v>
      </c>
      <c r="E24" s="11"/>
    </row>
    <row r="25" customFormat="false" ht="18" hidden="false" customHeight="true" outlineLevel="0" collapsed="false">
      <c r="A25" s="12" t="n">
        <f aca="false">A24+1</f>
        <v>22</v>
      </c>
      <c r="B25" s="13" t="s">
        <v>39</v>
      </c>
      <c r="C25" s="14" t="s">
        <v>41</v>
      </c>
      <c r="D25" s="10" t="s">
        <v>11</v>
      </c>
      <c r="E25" s="11"/>
    </row>
    <row r="26" customFormat="false" ht="18" hidden="false" customHeight="true" outlineLevel="0" collapsed="false">
      <c r="A26" s="12" t="n">
        <f aca="false">A25+1</f>
        <v>23</v>
      </c>
      <c r="B26" s="13" t="s">
        <v>42</v>
      </c>
      <c r="C26" s="14" t="s">
        <v>43</v>
      </c>
      <c r="D26" s="10" t="s">
        <v>11</v>
      </c>
      <c r="E26" s="11"/>
    </row>
    <row r="27" customFormat="false" ht="18" hidden="false" customHeight="true" outlineLevel="0" collapsed="false">
      <c r="A27" s="12" t="n">
        <f aca="false">A26+1</f>
        <v>24</v>
      </c>
      <c r="B27" s="13" t="s">
        <v>42</v>
      </c>
      <c r="C27" s="14" t="s">
        <v>44</v>
      </c>
      <c r="D27" s="10" t="s">
        <v>9</v>
      </c>
      <c r="E27" s="11"/>
    </row>
    <row r="28" customFormat="false" ht="18" hidden="false" customHeight="true" outlineLevel="0" collapsed="false">
      <c r="A28" s="12" t="n">
        <f aca="false">A27+1</f>
        <v>25</v>
      </c>
      <c r="B28" s="8" t="s">
        <v>45</v>
      </c>
      <c r="C28" s="9" t="s">
        <v>46</v>
      </c>
      <c r="D28" s="10" t="s">
        <v>11</v>
      </c>
      <c r="E28" s="11"/>
    </row>
    <row r="29" customFormat="false" ht="18" hidden="false" customHeight="true" outlineLevel="0" collapsed="false">
      <c r="A29" s="12" t="n">
        <f aca="false">A28+1</f>
        <v>26</v>
      </c>
      <c r="B29" s="8" t="s">
        <v>45</v>
      </c>
      <c r="C29" s="9" t="s">
        <v>47</v>
      </c>
      <c r="D29" s="10" t="s">
        <v>9</v>
      </c>
      <c r="E29" s="11"/>
    </row>
    <row r="30" customFormat="false" ht="18" hidden="false" customHeight="true" outlineLevel="0" collapsed="false">
      <c r="A30" s="12" t="n">
        <f aca="false">A29+1</f>
        <v>27</v>
      </c>
      <c r="B30" s="15" t="s">
        <v>48</v>
      </c>
      <c r="C30" s="9" t="s">
        <v>49</v>
      </c>
      <c r="D30" s="10" t="s">
        <v>11</v>
      </c>
      <c r="E30" s="11"/>
    </row>
    <row r="31" customFormat="false" ht="18" hidden="false" customHeight="true" outlineLevel="0" collapsed="false">
      <c r="A31" s="12" t="n">
        <f aca="false">A30+1</f>
        <v>28</v>
      </c>
      <c r="B31" s="8" t="s">
        <v>48</v>
      </c>
      <c r="C31" s="9" t="s">
        <v>50</v>
      </c>
      <c r="D31" s="10" t="s">
        <v>9</v>
      </c>
      <c r="E31" s="11"/>
    </row>
    <row r="32" customFormat="false" ht="18" hidden="false" customHeight="true" outlineLevel="0" collapsed="false">
      <c r="A32" s="12" t="n">
        <f aca="false">A31+1</f>
        <v>29</v>
      </c>
      <c r="B32" s="13" t="s">
        <v>51</v>
      </c>
      <c r="C32" s="9" t="s">
        <v>52</v>
      </c>
      <c r="D32" s="10" t="s">
        <v>11</v>
      </c>
      <c r="E32" s="11"/>
    </row>
    <row r="33" customFormat="false" ht="18" hidden="false" customHeight="true" outlineLevel="0" collapsed="false">
      <c r="A33" s="12" t="n">
        <f aca="false">A32+1</f>
        <v>30</v>
      </c>
      <c r="B33" s="13" t="s">
        <v>51</v>
      </c>
      <c r="C33" s="14" t="s">
        <v>53</v>
      </c>
      <c r="D33" s="10" t="s">
        <v>9</v>
      </c>
      <c r="E33" s="11"/>
    </row>
    <row r="34" customFormat="false" ht="18" hidden="false" customHeight="true" outlineLevel="0" collapsed="false">
      <c r="A34" s="12" t="n">
        <f aca="false">A33+1</f>
        <v>31</v>
      </c>
      <c r="B34" s="13" t="s">
        <v>54</v>
      </c>
      <c r="C34" s="14" t="s">
        <v>55</v>
      </c>
      <c r="D34" s="10" t="s">
        <v>9</v>
      </c>
      <c r="E34" s="11"/>
    </row>
    <row r="35" customFormat="false" ht="18" hidden="false" customHeight="true" outlineLevel="0" collapsed="false">
      <c r="A35" s="12" t="n">
        <f aca="false">A34+1</f>
        <v>32</v>
      </c>
      <c r="B35" s="13" t="s">
        <v>54</v>
      </c>
      <c r="C35" s="14" t="s">
        <v>56</v>
      </c>
      <c r="D35" s="10" t="s">
        <v>11</v>
      </c>
      <c r="E35" s="11"/>
    </row>
    <row r="36" customFormat="false" ht="18" hidden="false" customHeight="true" outlineLevel="0" collapsed="false">
      <c r="A36" s="12" t="n">
        <f aca="false">A35+1</f>
        <v>33</v>
      </c>
      <c r="B36" s="13" t="s">
        <v>57</v>
      </c>
      <c r="C36" s="14" t="s">
        <v>58</v>
      </c>
      <c r="D36" s="10" t="s">
        <v>11</v>
      </c>
      <c r="E36" s="11"/>
    </row>
    <row r="37" customFormat="false" ht="18" hidden="false" customHeight="true" outlineLevel="0" collapsed="false">
      <c r="A37" s="12" t="n">
        <f aca="false">A36+1</f>
        <v>34</v>
      </c>
      <c r="B37" s="13" t="s">
        <v>57</v>
      </c>
      <c r="C37" s="14" t="s">
        <v>59</v>
      </c>
      <c r="D37" s="10" t="s">
        <v>9</v>
      </c>
      <c r="E37" s="11"/>
    </row>
    <row r="38" customFormat="false" ht="18" hidden="false" customHeight="true" outlineLevel="0" collapsed="false">
      <c r="A38" s="12" t="n">
        <f aca="false">A37+1</f>
        <v>35</v>
      </c>
      <c r="B38" s="13" t="s">
        <v>60</v>
      </c>
      <c r="C38" s="14" t="s">
        <v>60</v>
      </c>
      <c r="D38" s="10"/>
      <c r="E38" s="11"/>
    </row>
    <row r="39" customFormat="false" ht="18" hidden="false" customHeight="true" outlineLevel="0" collapsed="false">
      <c r="A39" s="12" t="n">
        <f aca="false">A38+1</f>
        <v>36</v>
      </c>
      <c r="B39" s="13" t="s">
        <v>60</v>
      </c>
      <c r="C39" s="14" t="s">
        <v>60</v>
      </c>
      <c r="D39" s="10"/>
      <c r="E39" s="11"/>
    </row>
    <row r="40" customFormat="false" ht="18" hidden="false" customHeight="true" outlineLevel="0" collapsed="false">
      <c r="A40" s="12" t="n">
        <f aca="false">A39+1</f>
        <v>37</v>
      </c>
      <c r="B40" s="13" t="s">
        <v>61</v>
      </c>
      <c r="C40" s="14" t="s">
        <v>62</v>
      </c>
      <c r="D40" s="10" t="s">
        <v>11</v>
      </c>
      <c r="E40" s="11"/>
    </row>
    <row r="41" customFormat="false" ht="18" hidden="false" customHeight="true" outlineLevel="0" collapsed="false">
      <c r="A41" s="12" t="n">
        <f aca="false">A40+1</f>
        <v>38</v>
      </c>
      <c r="B41" s="13" t="s">
        <v>61</v>
      </c>
      <c r="C41" s="14" t="s">
        <v>63</v>
      </c>
      <c r="D41" s="10" t="s">
        <v>9</v>
      </c>
      <c r="E41" s="11"/>
    </row>
    <row r="42" customFormat="false" ht="18" hidden="false" customHeight="true" outlineLevel="0" collapsed="false">
      <c r="A42" s="12" t="n">
        <f aca="false">A41+1</f>
        <v>39</v>
      </c>
      <c r="B42" s="8" t="s">
        <v>64</v>
      </c>
      <c r="C42" s="9" t="s">
        <v>65</v>
      </c>
      <c r="D42" s="10" t="s">
        <v>11</v>
      </c>
      <c r="E42" s="11"/>
    </row>
    <row r="43" customFormat="false" ht="18" hidden="false" customHeight="true" outlineLevel="0" collapsed="false">
      <c r="A43" s="12" t="n">
        <f aca="false">A42+1</f>
        <v>40</v>
      </c>
      <c r="B43" s="8" t="s">
        <v>64</v>
      </c>
      <c r="C43" s="9" t="s">
        <v>66</v>
      </c>
      <c r="D43" s="10" t="s">
        <v>9</v>
      </c>
      <c r="E43" s="11"/>
    </row>
    <row r="44" customFormat="false" ht="18" hidden="false" customHeight="true" outlineLevel="0" collapsed="false">
      <c r="A44" s="12" t="n">
        <f aca="false">A43+1</f>
        <v>41</v>
      </c>
      <c r="B44" s="8" t="s">
        <v>67</v>
      </c>
      <c r="C44" s="9" t="s">
        <v>68</v>
      </c>
      <c r="D44" s="10" t="s">
        <v>9</v>
      </c>
      <c r="E44" s="11"/>
    </row>
    <row r="45" customFormat="false" ht="18" hidden="false" customHeight="true" outlineLevel="0" collapsed="false">
      <c r="A45" s="12" t="n">
        <f aca="false">A44+1</f>
        <v>42</v>
      </c>
      <c r="B45" s="8" t="s">
        <v>67</v>
      </c>
      <c r="C45" s="9" t="s">
        <v>69</v>
      </c>
      <c r="D45" s="10" t="s">
        <v>11</v>
      </c>
      <c r="E45" s="11"/>
    </row>
    <row r="46" customFormat="false" ht="18" hidden="false" customHeight="true" outlineLevel="0" collapsed="false">
      <c r="A46" s="12" t="n">
        <f aca="false">A45+1</f>
        <v>43</v>
      </c>
      <c r="B46" s="8" t="s">
        <v>70</v>
      </c>
      <c r="C46" s="9" t="s">
        <v>71</v>
      </c>
      <c r="D46" s="10" t="s">
        <v>11</v>
      </c>
      <c r="E46" s="11"/>
    </row>
    <row r="47" customFormat="false" ht="18" hidden="false" customHeight="true" outlineLevel="0" collapsed="false">
      <c r="A47" s="12" t="n">
        <f aca="false">A46+1</f>
        <v>44</v>
      </c>
      <c r="B47" s="8" t="s">
        <v>70</v>
      </c>
      <c r="C47" s="9" t="s">
        <v>72</v>
      </c>
      <c r="D47" s="10" t="s">
        <v>9</v>
      </c>
      <c r="E47" s="11"/>
    </row>
    <row r="48" customFormat="false" ht="15.75" hidden="false" customHeight="false" outlineLevel="0" collapsed="false">
      <c r="A48" s="12" t="n">
        <f aca="false">A47+1</f>
        <v>45</v>
      </c>
      <c r="B48" s="8" t="s">
        <v>73</v>
      </c>
      <c r="C48" s="9" t="s">
        <v>74</v>
      </c>
      <c r="D48" s="10" t="s">
        <v>11</v>
      </c>
      <c r="E48" s="11"/>
    </row>
    <row r="49" customFormat="false" ht="15.75" hidden="false" customHeight="false" outlineLevel="0" collapsed="false">
      <c r="A49" s="12" t="n">
        <f aca="false">A48+1</f>
        <v>46</v>
      </c>
      <c r="B49" s="8" t="s">
        <v>73</v>
      </c>
      <c r="C49" s="9" t="s">
        <v>75</v>
      </c>
      <c r="D49" s="10" t="s">
        <v>9</v>
      </c>
      <c r="E49" s="11"/>
    </row>
    <row r="50" customFormat="false" ht="15.75" hidden="false" customHeight="false" outlineLevel="0" collapsed="false">
      <c r="A50" s="12" t="n">
        <f aca="false">A49+1</f>
        <v>47</v>
      </c>
      <c r="B50" s="8" t="s">
        <v>76</v>
      </c>
      <c r="C50" s="9" t="s">
        <v>77</v>
      </c>
      <c r="D50" s="10" t="s">
        <v>9</v>
      </c>
      <c r="E50" s="11"/>
    </row>
    <row r="51" customFormat="false" ht="15.75" hidden="false" customHeight="false" outlineLevel="0" collapsed="false">
      <c r="A51" s="12" t="n">
        <f aca="false">A50+1</f>
        <v>48</v>
      </c>
      <c r="B51" s="8" t="s">
        <v>76</v>
      </c>
      <c r="C51" s="9" t="s">
        <v>78</v>
      </c>
      <c r="D51" s="10" t="s">
        <v>11</v>
      </c>
      <c r="E51" s="11"/>
    </row>
    <row r="52" customFormat="false" ht="15.75" hidden="false" customHeight="false" outlineLevel="0" collapsed="false">
      <c r="A52" s="12" t="n">
        <f aca="false">A51+1</f>
        <v>49</v>
      </c>
      <c r="B52" s="13" t="s">
        <v>79</v>
      </c>
      <c r="C52" s="14" t="s">
        <v>80</v>
      </c>
      <c r="D52" s="10" t="s">
        <v>11</v>
      </c>
      <c r="E52" s="11"/>
    </row>
    <row r="53" customFormat="false" ht="15.75" hidden="false" customHeight="false" outlineLevel="0" collapsed="false">
      <c r="A53" s="12" t="n">
        <f aca="false">A52+1</f>
        <v>50</v>
      </c>
      <c r="B53" s="13" t="s">
        <v>79</v>
      </c>
      <c r="C53" s="14" t="s">
        <v>81</v>
      </c>
      <c r="D53" s="10" t="s">
        <v>9</v>
      </c>
      <c r="E53" s="11"/>
    </row>
    <row r="54" customFormat="false" ht="15.75" hidden="false" customHeight="false" outlineLevel="0" collapsed="false">
      <c r="A54" s="12" t="n">
        <f aca="false">A53+1</f>
        <v>51</v>
      </c>
      <c r="B54" s="13" t="s">
        <v>82</v>
      </c>
      <c r="C54" s="14" t="s">
        <v>83</v>
      </c>
      <c r="D54" s="10" t="s">
        <v>9</v>
      </c>
      <c r="E54" s="11"/>
    </row>
    <row r="55" customFormat="false" ht="15.75" hidden="false" customHeight="false" outlineLevel="0" collapsed="false">
      <c r="A55" s="12" t="n">
        <f aca="false">A54+1</f>
        <v>52</v>
      </c>
      <c r="B55" s="13" t="s">
        <v>82</v>
      </c>
      <c r="C55" s="14" t="s">
        <v>84</v>
      </c>
      <c r="D55" s="10" t="s">
        <v>11</v>
      </c>
      <c r="E55" s="11"/>
    </row>
    <row r="56" customFormat="false" ht="15.75" hidden="false" customHeight="false" outlineLevel="0" collapsed="false">
      <c r="A56" s="12" t="n">
        <f aca="false">A55+1</f>
        <v>53</v>
      </c>
      <c r="B56" s="8" t="s">
        <v>85</v>
      </c>
      <c r="C56" s="9" t="s">
        <v>86</v>
      </c>
      <c r="D56" s="10" t="s">
        <v>9</v>
      </c>
      <c r="E56" s="11"/>
    </row>
    <row r="57" customFormat="false" ht="15.75" hidden="false" customHeight="false" outlineLevel="0" collapsed="false">
      <c r="A57" s="12" t="n">
        <f aca="false">A56+1</f>
        <v>54</v>
      </c>
      <c r="B57" s="8" t="s">
        <v>85</v>
      </c>
      <c r="C57" s="9" t="s">
        <v>87</v>
      </c>
      <c r="D57" s="10" t="s">
        <v>11</v>
      </c>
      <c r="E57" s="11"/>
    </row>
    <row r="58" customFormat="false" ht="15.75" hidden="false" customHeight="false" outlineLevel="0" collapsed="false">
      <c r="A58" s="12" t="n">
        <f aca="false">A57+1</f>
        <v>55</v>
      </c>
      <c r="B58" s="8" t="s">
        <v>88</v>
      </c>
      <c r="C58" s="9" t="s">
        <v>89</v>
      </c>
      <c r="D58" s="10" t="s">
        <v>9</v>
      </c>
      <c r="E58" s="11"/>
    </row>
    <row r="59" customFormat="false" ht="15.75" hidden="false" customHeight="false" outlineLevel="0" collapsed="false">
      <c r="A59" s="12" t="n">
        <f aca="false">A58+1</f>
        <v>56</v>
      </c>
      <c r="B59" s="8" t="s">
        <v>88</v>
      </c>
      <c r="C59" s="9" t="s">
        <v>90</v>
      </c>
      <c r="D59" s="10" t="s">
        <v>11</v>
      </c>
      <c r="E59" s="11"/>
    </row>
    <row r="60" customFormat="false" ht="18.75" hidden="false" customHeight="false" outlineLevel="0" collapsed="false">
      <c r="A60" s="12" t="n">
        <f aca="false">A59+1</f>
        <v>57</v>
      </c>
      <c r="B60" s="8" t="s">
        <v>91</v>
      </c>
      <c r="C60" s="9" t="s">
        <v>92</v>
      </c>
      <c r="D60" s="10" t="s">
        <v>11</v>
      </c>
      <c r="E60" s="11"/>
      <c r="G60" s="16"/>
    </row>
    <row r="61" customFormat="false" ht="15.75" hidden="false" customHeight="false" outlineLevel="0" collapsed="false">
      <c r="A61" s="12" t="n">
        <f aca="false">A60+1</f>
        <v>58</v>
      </c>
      <c r="B61" s="13" t="s">
        <v>91</v>
      </c>
      <c r="C61" s="9" t="s">
        <v>93</v>
      </c>
      <c r="D61" s="10" t="s">
        <v>9</v>
      </c>
      <c r="E61" s="11"/>
    </row>
    <row r="62" customFormat="false" ht="15.75" hidden="false" customHeight="false" outlineLevel="0" collapsed="false">
      <c r="A62" s="12" t="n">
        <f aca="false">A61+1</f>
        <v>59</v>
      </c>
      <c r="B62" s="8" t="s">
        <v>94</v>
      </c>
      <c r="C62" s="9" t="s">
        <v>95</v>
      </c>
      <c r="D62" s="10" t="s">
        <v>9</v>
      </c>
      <c r="E62" s="11"/>
    </row>
    <row r="63" customFormat="false" ht="15.75" hidden="false" customHeight="false" outlineLevel="0" collapsed="false">
      <c r="A63" s="12" t="n">
        <f aca="false">A62+1</f>
        <v>60</v>
      </c>
      <c r="B63" s="8" t="s">
        <v>94</v>
      </c>
      <c r="C63" s="9" t="s">
        <v>96</v>
      </c>
      <c r="D63" s="10" t="s">
        <v>11</v>
      </c>
      <c r="E63" s="11"/>
    </row>
    <row r="64" customFormat="false" ht="15.75" hidden="false" customHeight="false" outlineLevel="0" collapsed="false">
      <c r="A64" s="12" t="n">
        <f aca="false">A63+1</f>
        <v>61</v>
      </c>
      <c r="B64" s="13" t="s">
        <v>97</v>
      </c>
      <c r="C64" s="14" t="s">
        <v>98</v>
      </c>
      <c r="D64" s="10" t="s">
        <v>9</v>
      </c>
      <c r="E64" s="11"/>
    </row>
    <row r="65" customFormat="false" ht="15.75" hidden="false" customHeight="false" outlineLevel="0" collapsed="false">
      <c r="A65" s="12" t="n">
        <f aca="false">A64+1</f>
        <v>62</v>
      </c>
      <c r="B65" s="13" t="s">
        <v>97</v>
      </c>
      <c r="C65" s="14" t="s">
        <v>99</v>
      </c>
      <c r="D65" s="10" t="s">
        <v>11</v>
      </c>
      <c r="E65" s="11"/>
    </row>
    <row r="66" customFormat="false" ht="15.75" hidden="false" customHeight="false" outlineLevel="0" collapsed="false">
      <c r="A66" s="12" t="n">
        <f aca="false">A65+1</f>
        <v>63</v>
      </c>
      <c r="B66" s="13" t="s">
        <v>60</v>
      </c>
      <c r="C66" s="14" t="s">
        <v>60</v>
      </c>
      <c r="D66" s="10"/>
      <c r="E66" s="11"/>
    </row>
    <row r="67" customFormat="false" ht="15.75" hidden="false" customHeight="false" outlineLevel="0" collapsed="false">
      <c r="A67" s="12" t="n">
        <f aca="false">A66+1</f>
        <v>64</v>
      </c>
      <c r="B67" s="13" t="s">
        <v>60</v>
      </c>
      <c r="C67" s="14" t="s">
        <v>60</v>
      </c>
      <c r="D67" s="10"/>
      <c r="E67" s="11"/>
    </row>
    <row r="68" customFormat="false" ht="15.75" hidden="false" customHeight="false" outlineLevel="0" collapsed="false">
      <c r="A68" s="12" t="n">
        <f aca="false">A67+1</f>
        <v>65</v>
      </c>
      <c r="B68" s="8" t="s">
        <v>100</v>
      </c>
      <c r="C68" s="9" t="s">
        <v>101</v>
      </c>
      <c r="D68" s="10" t="s">
        <v>9</v>
      </c>
      <c r="E68" s="11"/>
    </row>
    <row r="69" customFormat="false" ht="15.75" hidden="false" customHeight="false" outlineLevel="0" collapsed="false">
      <c r="A69" s="12" t="n">
        <f aca="false">A68+1</f>
        <v>66</v>
      </c>
      <c r="B69" s="8" t="s">
        <v>100</v>
      </c>
      <c r="C69" s="9" t="s">
        <v>102</v>
      </c>
      <c r="D69" s="10" t="s">
        <v>11</v>
      </c>
      <c r="E69" s="11"/>
    </row>
    <row r="70" customFormat="false" ht="15.75" hidden="false" customHeight="false" outlineLevel="0" collapsed="false">
      <c r="A70" s="12" t="n">
        <f aca="false">A69+1</f>
        <v>67</v>
      </c>
      <c r="B70" s="8" t="s">
        <v>103</v>
      </c>
      <c r="C70" s="9" t="s">
        <v>104</v>
      </c>
      <c r="D70" s="10" t="s">
        <v>9</v>
      </c>
      <c r="E70" s="11"/>
    </row>
    <row r="71" customFormat="false" ht="15.75" hidden="false" customHeight="false" outlineLevel="0" collapsed="false">
      <c r="A71" s="12" t="n">
        <f aca="false">A70+1</f>
        <v>68</v>
      </c>
      <c r="B71" s="8" t="s">
        <v>103</v>
      </c>
      <c r="C71" s="9" t="s">
        <v>105</v>
      </c>
      <c r="D71" s="10" t="s">
        <v>11</v>
      </c>
      <c r="E71" s="11"/>
    </row>
    <row r="72" customFormat="false" ht="15.75" hidden="false" customHeight="false" outlineLevel="0" collapsed="false">
      <c r="A72" s="12" t="n">
        <f aca="false">A71+1</f>
        <v>69</v>
      </c>
      <c r="B72" s="8" t="s">
        <v>106</v>
      </c>
      <c r="C72" s="9" t="s">
        <v>107</v>
      </c>
      <c r="D72" s="10" t="s">
        <v>9</v>
      </c>
      <c r="E72" s="11"/>
    </row>
    <row r="73" customFormat="false" ht="15.75" hidden="false" customHeight="false" outlineLevel="0" collapsed="false">
      <c r="A73" s="12" t="n">
        <f aca="false">A72+1</f>
        <v>70</v>
      </c>
      <c r="B73" s="8" t="s">
        <v>106</v>
      </c>
      <c r="C73" s="9" t="s">
        <v>108</v>
      </c>
      <c r="D73" s="10" t="s">
        <v>11</v>
      </c>
      <c r="E73" s="11"/>
    </row>
    <row r="74" customFormat="false" ht="15.75" hidden="false" customHeight="false" outlineLevel="0" collapsed="false">
      <c r="A74" s="12" t="n">
        <f aca="false">A73+1</f>
        <v>71</v>
      </c>
      <c r="B74" s="8" t="s">
        <v>109</v>
      </c>
      <c r="C74" s="9" t="s">
        <v>110</v>
      </c>
      <c r="D74" s="10" t="s">
        <v>9</v>
      </c>
      <c r="E74" s="11"/>
    </row>
    <row r="75" customFormat="false" ht="15.75" hidden="false" customHeight="false" outlineLevel="0" collapsed="false">
      <c r="A75" s="12" t="n">
        <f aca="false">A74+1</f>
        <v>72</v>
      </c>
      <c r="B75" s="8" t="s">
        <v>109</v>
      </c>
      <c r="C75" s="9" t="s">
        <v>111</v>
      </c>
      <c r="D75" s="10" t="s">
        <v>11</v>
      </c>
      <c r="E75" s="11"/>
    </row>
    <row r="76" customFormat="false" ht="15.75" hidden="false" customHeight="false" outlineLevel="0" collapsed="false">
      <c r="A76" s="12" t="n">
        <f aca="false">A75+1</f>
        <v>73</v>
      </c>
      <c r="B76" s="8" t="s">
        <v>112</v>
      </c>
      <c r="C76" s="9" t="s">
        <v>113</v>
      </c>
      <c r="D76" s="10" t="s">
        <v>11</v>
      </c>
      <c r="E76" s="11"/>
    </row>
    <row r="77" customFormat="false" ht="15.75" hidden="false" customHeight="false" outlineLevel="0" collapsed="false">
      <c r="A77" s="12" t="n">
        <f aca="false">A76+1</f>
        <v>74</v>
      </c>
      <c r="B77" s="8" t="s">
        <v>112</v>
      </c>
      <c r="C77" s="9" t="s">
        <v>114</v>
      </c>
      <c r="D77" s="10" t="s">
        <v>9</v>
      </c>
      <c r="E77" s="11"/>
    </row>
    <row r="78" customFormat="false" ht="15.75" hidden="false" customHeight="false" outlineLevel="0" collapsed="false">
      <c r="A78" s="12" t="n">
        <f aca="false">A77+1</f>
        <v>75</v>
      </c>
      <c r="B78" s="8" t="s">
        <v>115</v>
      </c>
      <c r="C78" s="9" t="s">
        <v>116</v>
      </c>
      <c r="D78" s="10" t="s">
        <v>11</v>
      </c>
      <c r="E78" s="11"/>
    </row>
    <row r="79" customFormat="false" ht="15.75" hidden="false" customHeight="false" outlineLevel="0" collapsed="false">
      <c r="A79" s="12" t="n">
        <f aca="false">A78+1</f>
        <v>76</v>
      </c>
      <c r="B79" s="8" t="s">
        <v>115</v>
      </c>
      <c r="C79" s="9" t="s">
        <v>117</v>
      </c>
      <c r="D79" s="10" t="s">
        <v>9</v>
      </c>
      <c r="E79" s="11"/>
    </row>
    <row r="80" customFormat="false" ht="15.75" hidden="false" customHeight="false" outlineLevel="0" collapsed="false">
      <c r="A80" s="12" t="n">
        <f aca="false">A79+1</f>
        <v>77</v>
      </c>
      <c r="B80" s="8" t="s">
        <v>118</v>
      </c>
      <c r="C80" s="9" t="s">
        <v>119</v>
      </c>
      <c r="D80" s="10" t="s">
        <v>11</v>
      </c>
      <c r="E80" s="11"/>
    </row>
    <row r="81" customFormat="false" ht="15.75" hidden="false" customHeight="false" outlineLevel="0" collapsed="false">
      <c r="A81" s="12" t="n">
        <f aca="false">A80+1</f>
        <v>78</v>
      </c>
      <c r="B81" s="8" t="s">
        <v>118</v>
      </c>
      <c r="C81" s="9" t="s">
        <v>120</v>
      </c>
      <c r="D81" s="10" t="s">
        <v>9</v>
      </c>
      <c r="E81" s="11"/>
    </row>
    <row r="82" customFormat="false" ht="15.75" hidden="false" customHeight="false" outlineLevel="0" collapsed="false">
      <c r="A82" s="12" t="n">
        <f aca="false">A81+1</f>
        <v>79</v>
      </c>
      <c r="B82" s="13" t="s">
        <v>121</v>
      </c>
      <c r="C82" s="14" t="s">
        <v>122</v>
      </c>
      <c r="D82" s="10" t="s">
        <v>9</v>
      </c>
      <c r="E82" s="17"/>
    </row>
    <row r="83" customFormat="false" ht="15.75" hidden="false" customHeight="false" outlineLevel="0" collapsed="false">
      <c r="A83" s="12" t="n">
        <f aca="false">A82+1</f>
        <v>80</v>
      </c>
      <c r="B83" s="13" t="s">
        <v>121</v>
      </c>
      <c r="C83" s="14" t="s">
        <v>123</v>
      </c>
      <c r="D83" s="10" t="s">
        <v>11</v>
      </c>
      <c r="E83" s="17"/>
    </row>
    <row r="84" customFormat="false" ht="15.75" hidden="false" customHeight="false" outlineLevel="0" collapsed="false">
      <c r="A84" s="12" t="n">
        <f aca="false">A83+1</f>
        <v>81</v>
      </c>
      <c r="B84" s="8" t="s">
        <v>124</v>
      </c>
      <c r="C84" s="9" t="s">
        <v>125</v>
      </c>
      <c r="D84" s="10" t="s">
        <v>11</v>
      </c>
      <c r="E84" s="17"/>
    </row>
    <row r="85" customFormat="false" ht="15.75" hidden="false" customHeight="false" outlineLevel="0" collapsed="false">
      <c r="A85" s="12" t="n">
        <f aca="false">A84+1</f>
        <v>82</v>
      </c>
      <c r="B85" s="8" t="s">
        <v>124</v>
      </c>
      <c r="C85" s="9" t="s">
        <v>126</v>
      </c>
      <c r="D85" s="10" t="s">
        <v>9</v>
      </c>
      <c r="E85" s="17"/>
    </row>
    <row r="86" customFormat="false" ht="15.75" hidden="false" customHeight="false" outlineLevel="0" collapsed="false">
      <c r="A86" s="12" t="n">
        <f aca="false">A85+1</f>
        <v>83</v>
      </c>
      <c r="B86" s="8" t="s">
        <v>127</v>
      </c>
      <c r="C86" s="9" t="s">
        <v>128</v>
      </c>
      <c r="D86" s="10" t="s">
        <v>9</v>
      </c>
      <c r="E86" s="17"/>
    </row>
    <row r="87" customFormat="false" ht="15.75" hidden="false" customHeight="false" outlineLevel="0" collapsed="false">
      <c r="A87" s="12" t="n">
        <f aca="false">A86+1</f>
        <v>84</v>
      </c>
      <c r="B87" s="8" t="s">
        <v>127</v>
      </c>
      <c r="C87" s="9" t="s">
        <v>129</v>
      </c>
      <c r="D87" s="10" t="s">
        <v>11</v>
      </c>
      <c r="E87" s="17"/>
    </row>
    <row r="89" customFormat="false" ht="15.75" hidden="false" customHeight="false" outlineLevel="0" collapsed="false">
      <c r="B89" s="18" t="s">
        <v>130</v>
      </c>
      <c r="C89" s="19" t="n">
        <v>42</v>
      </c>
    </row>
  </sheetData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89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E21" activeCellId="0" sqref="E21"/>
    </sheetView>
  </sheetViews>
  <sheetFormatPr defaultRowHeight="15" outlineLevelRow="1" outlineLevelCol="0"/>
  <cols>
    <col collapsed="false" customWidth="true" hidden="false" outlineLevel="0" max="1" min="1" style="0" width="3.14"/>
    <col collapsed="false" customWidth="true" hidden="false" outlineLevel="0" max="3" min="2" style="0" width="25.71"/>
    <col collapsed="false" customWidth="true" hidden="false" outlineLevel="0" max="4" min="4" style="0" width="8.71"/>
    <col collapsed="false" customWidth="true" hidden="false" outlineLevel="0" max="5" min="5" style="0" width="8.57"/>
    <col collapsed="false" customWidth="true" hidden="false" outlineLevel="0" max="44" min="6" style="0" width="8.71"/>
    <col collapsed="false" customWidth="true" hidden="false" outlineLevel="0" max="45" min="45" style="0" width="9.13"/>
    <col collapsed="false" customWidth="true" hidden="false" outlineLevel="0" max="1025" min="46" style="0" width="8.71"/>
  </cols>
  <sheetData>
    <row r="1" s="25" customFormat="true" ht="16.5" hidden="false" customHeight="true" outlineLevel="0" collapsed="false">
      <c r="A1" s="20" t="s">
        <v>2</v>
      </c>
      <c r="B1" s="21" t="s">
        <v>131</v>
      </c>
      <c r="C1" s="22" t="s">
        <v>132</v>
      </c>
      <c r="D1" s="23" t="s">
        <v>133</v>
      </c>
      <c r="E1" s="24" t="s">
        <v>134</v>
      </c>
      <c r="F1" s="22" t="s">
        <v>135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 t="s">
        <v>136</v>
      </c>
      <c r="AA1" s="22"/>
      <c r="AB1" s="22"/>
      <c r="AC1" s="22"/>
      <c r="AD1" s="22"/>
      <c r="AE1" s="22" t="s">
        <v>137</v>
      </c>
      <c r="AF1" s="22"/>
      <c r="AG1" s="22"/>
      <c r="AH1" s="22" t="s">
        <v>138</v>
      </c>
      <c r="AI1" s="22"/>
      <c r="AJ1" s="22"/>
      <c r="AK1" s="22" t="s">
        <v>135</v>
      </c>
      <c r="AL1" s="22"/>
      <c r="AM1" s="22"/>
      <c r="AN1" s="22" t="s">
        <v>139</v>
      </c>
      <c r="AO1" s="22"/>
      <c r="AP1" s="22"/>
      <c r="AQ1" s="22" t="s">
        <v>140</v>
      </c>
      <c r="AR1" s="22"/>
      <c r="AS1" s="22"/>
      <c r="AT1" s="22" t="s">
        <v>141</v>
      </c>
      <c r="AU1" s="22"/>
      <c r="AV1" s="22"/>
    </row>
    <row r="2" customFormat="false" ht="15.75" hidden="false" customHeight="false" outlineLevel="0" collapsed="false">
      <c r="A2" s="20"/>
      <c r="B2" s="21"/>
      <c r="C2" s="22"/>
      <c r="D2" s="23"/>
      <c r="E2" s="24"/>
      <c r="F2" s="26" t="s">
        <v>142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</row>
    <row r="3" customFormat="false" ht="15.75" hidden="false" customHeight="false" outlineLevel="0" collapsed="false">
      <c r="A3" s="27" t="n">
        <v>1</v>
      </c>
      <c r="B3" s="28" t="str">
        <f aca="false">IF(Реглист!D4="А",Реглист!B4,Реглист!B5)</f>
        <v>Твичим и джигуем</v>
      </c>
      <c r="C3" s="28" t="str">
        <f aca="false">IF(Реглист!D4="А",Реглист!C4,Реглист!C5)</f>
        <v>Синовец Роман</v>
      </c>
      <c r="D3" s="29" t="n">
        <f aca="false">D48</f>
        <v>1547.38</v>
      </c>
      <c r="E3" s="30" t="n">
        <f aca="false">E48</f>
        <v>17</v>
      </c>
      <c r="F3" s="31" t="n">
        <v>18.4</v>
      </c>
      <c r="G3" s="31" t="n">
        <v>13.7</v>
      </c>
      <c r="H3" s="31" t="n">
        <v>22.5</v>
      </c>
      <c r="I3" s="31" t="n">
        <v>17.2</v>
      </c>
      <c r="J3" s="31" t="n">
        <v>14.8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customFormat="false" ht="15.75" hidden="false" customHeight="false" outlineLevel="0" collapsed="false">
      <c r="A4" s="32" t="n">
        <f aca="false">A3+1</f>
        <v>2</v>
      </c>
      <c r="B4" s="28" t="str">
        <f aca="false">IF(Реглист!D6="А",Реглист!B6,Реглист!B7)</f>
        <v>FishMurder</v>
      </c>
      <c r="C4" s="28" t="str">
        <f aca="false">IF(Реглист!D6="А",Реглист!C6,Реглист!C7)</f>
        <v>Микулов Владимир</v>
      </c>
      <c r="D4" s="29" t="n">
        <f aca="false">D49</f>
        <v>1093.81</v>
      </c>
      <c r="E4" s="30" t="n">
        <f aca="false">E49</f>
        <v>22</v>
      </c>
      <c r="F4" s="33" t="n">
        <v>15.9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 t="n">
        <v>29</v>
      </c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</row>
    <row r="5" customFormat="false" ht="15.75" hidden="false" customHeight="false" outlineLevel="0" collapsed="false">
      <c r="A5" s="32" t="n">
        <f aca="false">A4+1</f>
        <v>3</v>
      </c>
      <c r="B5" s="28" t="str">
        <f aca="false">IF(Реглист!D8="А",Реглист!B8,Реглист!B9)</f>
        <v>Neptune fishing team</v>
      </c>
      <c r="C5" s="28" t="str">
        <f aca="false">IF(Реглист!D8="А",Реглист!C8,Реглист!C9)</f>
        <v>Кирьянов Денис</v>
      </c>
      <c r="D5" s="29" t="n">
        <f aca="false">D50</f>
        <v>459.05</v>
      </c>
      <c r="E5" s="30" t="n">
        <f aca="false">E50</f>
        <v>34</v>
      </c>
      <c r="F5" s="33" t="n">
        <v>15.2</v>
      </c>
      <c r="G5" s="33" t="n">
        <v>15.1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</row>
    <row r="6" customFormat="false" ht="15.75" hidden="false" customHeight="false" outlineLevel="0" collapsed="false">
      <c r="A6" s="32" t="n">
        <f aca="false">A5+1</f>
        <v>4</v>
      </c>
      <c r="B6" s="28" t="str">
        <f aca="false">IF(Реглист!D10="А",Реглист!B10,Реглист!B11)</f>
        <v>HuNteRs for PeRch</v>
      </c>
      <c r="C6" s="28" t="str">
        <f aca="false">IF(Реглист!D10="А",Реглист!C10,Реглист!C11)</f>
        <v>Самусевич Кирилл</v>
      </c>
      <c r="D6" s="29" t="n">
        <f aca="false">D51</f>
        <v>163.84</v>
      </c>
      <c r="E6" s="30" t="n">
        <f aca="false">E51</f>
        <v>38</v>
      </c>
      <c r="F6" s="33" t="n">
        <v>12.8</v>
      </c>
      <c r="G6" s="33"/>
      <c r="H6" s="34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</row>
    <row r="7" customFormat="false" ht="15.75" hidden="false" customHeight="false" outlineLevel="0" collapsed="false">
      <c r="A7" s="32" t="n">
        <f aca="false">A6+1</f>
        <v>5</v>
      </c>
      <c r="B7" s="28" t="str">
        <f aca="false">IF(Реглист!D12="А",Реглист!B12,Реглист!B13)</f>
        <v>Bad  Fish</v>
      </c>
      <c r="C7" s="28" t="str">
        <f aca="false">IF(Реглист!D12="А",Реглист!C12,Реглист!C13)</f>
        <v>Корней Валентин</v>
      </c>
      <c r="D7" s="29" t="n">
        <f aca="false">D52</f>
        <v>1625.5</v>
      </c>
      <c r="E7" s="30" t="n">
        <f aca="false">E52</f>
        <v>16</v>
      </c>
      <c r="F7" s="33" t="n">
        <v>19</v>
      </c>
      <c r="G7" s="33" t="n">
        <v>16.5</v>
      </c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 t="n">
        <v>31.5</v>
      </c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</row>
    <row r="8" customFormat="false" ht="15.75" hidden="false" customHeight="false" outlineLevel="0" collapsed="false">
      <c r="A8" s="32" t="n">
        <f aca="false">A7+1</f>
        <v>6</v>
      </c>
      <c r="B8" s="28" t="str">
        <f aca="false">IF(Реглист!D14="А",Реглист!B14,Реглист!B15)</f>
        <v>Штиль</v>
      </c>
      <c r="C8" s="28" t="str">
        <f aca="false">IF(Реглист!D14="А",Реглист!C14,Реглист!C15)</f>
        <v>Козлов Юрий</v>
      </c>
      <c r="D8" s="29" t="n">
        <f aca="false">D53</f>
        <v>1543.34</v>
      </c>
      <c r="E8" s="30" t="n">
        <f aca="false">E53</f>
        <v>18</v>
      </c>
      <c r="F8" s="33" t="n">
        <v>15</v>
      </c>
      <c r="G8" s="33" t="n">
        <v>11.2</v>
      </c>
      <c r="H8" s="33" t="n">
        <v>11.3</v>
      </c>
      <c r="I8" s="33" t="n">
        <v>12.6</v>
      </c>
      <c r="J8" s="33" t="n">
        <v>12.2</v>
      </c>
      <c r="K8" s="33" t="n">
        <v>13.1</v>
      </c>
      <c r="L8" s="33" t="n">
        <v>19</v>
      </c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 t="n">
        <v>15</v>
      </c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</row>
    <row r="9" customFormat="false" ht="15.75" hidden="false" customHeight="false" outlineLevel="0" collapsed="false">
      <c r="A9" s="32" t="n">
        <f aca="false">A8+1</f>
        <v>7</v>
      </c>
      <c r="B9" s="28" t="str">
        <f aca="false">IF(Реглист!D16="А",Реглист!B16,Реглист!B17)</f>
        <v>Фарватер</v>
      </c>
      <c r="C9" s="28" t="str">
        <f aca="false">IF(Реглист!D16="А",Реглист!C16,Реглист!C17)</f>
        <v>Попельский Максим</v>
      </c>
      <c r="D9" s="29" t="n">
        <f aca="false">D54</f>
        <v>932.86</v>
      </c>
      <c r="E9" s="30" t="n">
        <f aca="false">E54</f>
        <v>24</v>
      </c>
      <c r="F9" s="33" t="n">
        <v>16.7</v>
      </c>
      <c r="G9" s="33" t="n">
        <v>12.7</v>
      </c>
      <c r="H9" s="33" t="n">
        <v>11.8</v>
      </c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 t="n">
        <v>18.8</v>
      </c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</row>
    <row r="10" customFormat="false" ht="15.75" hidden="false" customHeight="false" outlineLevel="0" collapsed="false">
      <c r="A10" s="32" t="n">
        <f aca="false">A9+1</f>
        <v>8</v>
      </c>
      <c r="B10" s="28" t="str">
        <f aca="false">IF(Реглист!D18="А",Реглист!B18,Реглист!B19)</f>
        <v>Bait Breath Team</v>
      </c>
      <c r="C10" s="28" t="str">
        <f aca="false">IF(Реглист!D18="А",Реглист!C18,Реглист!C19)</f>
        <v>Зубко Сергей</v>
      </c>
      <c r="D10" s="29" t="n">
        <f aca="false">D55</f>
        <v>2249.97</v>
      </c>
      <c r="E10" s="30" t="n">
        <f aca="false">E55</f>
        <v>5</v>
      </c>
      <c r="F10" s="33" t="n">
        <v>12.7</v>
      </c>
      <c r="G10" s="33" t="n">
        <v>13</v>
      </c>
      <c r="H10" s="33" t="n">
        <v>13.5</v>
      </c>
      <c r="I10" s="33" t="n">
        <v>11</v>
      </c>
      <c r="J10" s="33" t="n">
        <v>11.5</v>
      </c>
      <c r="K10" s="33" t="n">
        <v>12.2</v>
      </c>
      <c r="L10" s="33" t="n">
        <v>15.6</v>
      </c>
      <c r="M10" s="33" t="n">
        <v>17.3</v>
      </c>
      <c r="N10" s="33" t="n">
        <v>11.8</v>
      </c>
      <c r="O10" s="33" t="n">
        <v>12.3</v>
      </c>
      <c r="P10" s="33" t="n">
        <v>14.6</v>
      </c>
      <c r="Q10" s="33"/>
      <c r="R10" s="33"/>
      <c r="S10" s="33"/>
      <c r="T10" s="33"/>
      <c r="U10" s="33"/>
      <c r="V10" s="33"/>
      <c r="W10" s="33"/>
      <c r="X10" s="33"/>
      <c r="Y10" s="33"/>
      <c r="Z10" s="33" t="n">
        <v>17</v>
      </c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</row>
    <row r="11" customFormat="false" ht="15.75" hidden="false" customHeight="false" outlineLevel="0" collapsed="false">
      <c r="A11" s="32" t="n">
        <f aca="false">A10+1</f>
        <v>9</v>
      </c>
      <c r="B11" s="28" t="str">
        <f aca="false">IF(Реглист!D20="А",Реглист!B20,Реглист!B21)</f>
        <v>СТАR Fishingstock</v>
      </c>
      <c r="C11" s="28" t="str">
        <f aca="false">IF(Реглист!D20="А",Реглист!C20,Реглист!C21)</f>
        <v>Пожарский Константин</v>
      </c>
      <c r="D11" s="29" t="n">
        <f aca="false">D56</f>
        <v>652.05</v>
      </c>
      <c r="E11" s="30" t="n">
        <f aca="false">E56</f>
        <v>32</v>
      </c>
      <c r="F11" s="33" t="n">
        <v>13</v>
      </c>
      <c r="G11" s="33" t="n">
        <v>14</v>
      </c>
      <c r="H11" s="33" t="n">
        <v>12.8</v>
      </c>
      <c r="I11" s="33" t="n">
        <v>11.1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</row>
    <row r="12" customFormat="false" ht="15.75" hidden="false" customHeight="false" outlineLevel="0" collapsed="false">
      <c r="A12" s="32" t="n">
        <f aca="false">A11+1</f>
        <v>10</v>
      </c>
      <c r="B12" s="28" t="str">
        <f aca="false">IF(Реглист!D22="А",Реглист!B22,Реглист!B23)</f>
        <v>Poseidon</v>
      </c>
      <c r="C12" s="28" t="str">
        <f aca="false">IF(Реглист!D22="А",Реглист!C22,Реглист!C23)</f>
        <v>Чижонок Сергей</v>
      </c>
      <c r="D12" s="29" t="n">
        <f aca="false">D57</f>
        <v>4745.78</v>
      </c>
      <c r="E12" s="30" t="n">
        <f aca="false">E57</f>
        <v>1</v>
      </c>
      <c r="F12" s="33" t="n">
        <v>16.4</v>
      </c>
      <c r="G12" s="33" t="n">
        <v>15.4</v>
      </c>
      <c r="H12" s="33" t="n">
        <v>17.4</v>
      </c>
      <c r="I12" s="33" t="n">
        <v>17.2</v>
      </c>
      <c r="J12" s="33" t="n">
        <v>15.2</v>
      </c>
      <c r="K12" s="33" t="n">
        <v>19.5</v>
      </c>
      <c r="L12" s="33" t="n">
        <v>21.7</v>
      </c>
      <c r="M12" s="33" t="n">
        <v>18</v>
      </c>
      <c r="N12" s="33" t="n">
        <v>19.2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 t="n">
        <v>43.2</v>
      </c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</row>
    <row r="13" customFormat="false" ht="15.75" hidden="false" customHeight="false" outlineLevel="0" collapsed="false">
      <c r="A13" s="32" t="n">
        <f aca="false">A12+1</f>
        <v>11</v>
      </c>
      <c r="B13" s="28" t="str">
        <f aca="false">IF(Реглист!D24="А",Реглист!B24,Реглист!B25)</f>
        <v>Кобринский МСЗ</v>
      </c>
      <c r="C13" s="28" t="str">
        <f aca="false">IF(Реглист!D24="А",Реглист!C24,Реглист!C25)</f>
        <v>Барташук Александр</v>
      </c>
      <c r="D13" s="29" t="n">
        <f aca="false">D58</f>
        <v>1931.78</v>
      </c>
      <c r="E13" s="30" t="n">
        <f aca="false">E58</f>
        <v>11</v>
      </c>
      <c r="F13" s="33" t="n">
        <v>14</v>
      </c>
      <c r="G13" s="33" t="n">
        <v>16</v>
      </c>
      <c r="H13" s="33" t="n">
        <v>16.5</v>
      </c>
      <c r="I13" s="33" t="n">
        <v>17.2</v>
      </c>
      <c r="J13" s="33" t="n">
        <v>21.5</v>
      </c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 t="n">
        <v>21.2</v>
      </c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</row>
    <row r="14" customFormat="false" ht="15.75" hidden="false" customHeight="false" outlineLevel="0" collapsed="false">
      <c r="A14" s="32" t="n">
        <f aca="false">A13+1</f>
        <v>12</v>
      </c>
      <c r="B14" s="28" t="str">
        <f aca="false">IF(Реглист!D26="А",Реглист!B26,Реглист!B27)</f>
        <v>ASpinnTeam</v>
      </c>
      <c r="C14" s="28" t="str">
        <f aca="false">IF(Реглист!D26="А",Реглист!C26,Реглист!C27)</f>
        <v>Вашкевич Александр</v>
      </c>
      <c r="D14" s="29" t="n">
        <f aca="false">D59</f>
        <v>1518.87</v>
      </c>
      <c r="E14" s="30" t="n">
        <f aca="false">E59</f>
        <v>19</v>
      </c>
      <c r="F14" s="33" t="n">
        <v>18.6</v>
      </c>
      <c r="G14" s="33" t="n">
        <v>22.1</v>
      </c>
      <c r="H14" s="33" t="n">
        <v>18.5</v>
      </c>
      <c r="I14" s="33" t="n">
        <v>18.5</v>
      </c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</row>
    <row r="15" customFormat="false" ht="15.75" hidden="false" customHeight="false" outlineLevel="0" collapsed="false">
      <c r="A15" s="32" t="n">
        <f aca="false">A14+1</f>
        <v>13</v>
      </c>
      <c r="B15" s="28" t="str">
        <f aca="false">IF(Реглист!D28="А",Реглист!B28,Реглист!B29)</f>
        <v>BASS HUNTER</v>
      </c>
      <c r="C15" s="28" t="str">
        <f aca="false">IF(Реглист!D28="А",Реглист!C28,Реглист!C29)</f>
        <v>Кириевский Андрей</v>
      </c>
      <c r="D15" s="29" t="n">
        <f aca="false">D60</f>
        <v>2049.68</v>
      </c>
      <c r="E15" s="30" t="n">
        <f aca="false">E60</f>
        <v>7</v>
      </c>
      <c r="F15" s="33" t="n">
        <v>13.4</v>
      </c>
      <c r="G15" s="33" t="n">
        <v>13</v>
      </c>
      <c r="H15" s="33" t="n">
        <v>18.2</v>
      </c>
      <c r="I15" s="33" t="n">
        <v>17.1</v>
      </c>
      <c r="J15" s="33" t="n">
        <v>13.4</v>
      </c>
      <c r="K15" s="33" t="n">
        <v>15.7</v>
      </c>
      <c r="L15" s="33" t="n">
        <v>17.4</v>
      </c>
      <c r="M15" s="33" t="n">
        <v>13.5</v>
      </c>
      <c r="N15" s="33" t="n">
        <v>12.9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</row>
    <row r="16" customFormat="false" ht="15.75" hidden="false" customHeight="false" outlineLevel="0" collapsed="false">
      <c r="A16" s="32" t="n">
        <f aca="false">A15+1</f>
        <v>14</v>
      </c>
      <c r="B16" s="28" t="str">
        <f aca="false">IF(Реглист!D30="А",Реглист!B30,Реглист!B31)</f>
        <v>RVR</v>
      </c>
      <c r="C16" s="28" t="str">
        <f aca="false">IF(Реглист!D30="А",Реглист!C30,Реглист!C31)</f>
        <v>Масюк Павел</v>
      </c>
      <c r="D16" s="29" t="n">
        <f aca="false">D61</f>
        <v>853.37</v>
      </c>
      <c r="E16" s="30" t="n">
        <f aca="false">E61</f>
        <v>27</v>
      </c>
      <c r="F16" s="33" t="n">
        <v>18</v>
      </c>
      <c r="G16" s="33" t="n">
        <v>13</v>
      </c>
      <c r="H16" s="33" t="n">
        <v>15.4</v>
      </c>
      <c r="I16" s="33" t="n">
        <v>11.1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</row>
    <row r="17" customFormat="false" ht="15.75" hidden="false" customHeight="false" outlineLevel="0" collapsed="false">
      <c r="A17" s="32" t="n">
        <f aca="false">A16+1</f>
        <v>15</v>
      </c>
      <c r="B17" s="28" t="str">
        <f aca="false">IF(Реглист!D32="А",Реглист!B32,Реглист!B33)</f>
        <v>Студенты</v>
      </c>
      <c r="C17" s="28" t="str">
        <f aca="false">IF(Реглист!D32="А",Реглист!C32,Реглист!C33)</f>
        <v>Крупеньков Сергей</v>
      </c>
      <c r="D17" s="29" t="n">
        <f aca="false">D62</f>
        <v>1478.54</v>
      </c>
      <c r="E17" s="30" t="n">
        <f aca="false">E62</f>
        <v>20</v>
      </c>
      <c r="F17" s="33" t="n">
        <v>18.6</v>
      </c>
      <c r="G17" s="33" t="n">
        <v>19.2</v>
      </c>
      <c r="H17" s="33" t="n">
        <v>12.7</v>
      </c>
      <c r="I17" s="33" t="n">
        <v>17.9</v>
      </c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 t="n">
        <v>16.8</v>
      </c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</row>
    <row r="18" customFormat="false" ht="15.75" hidden="false" customHeight="false" outlineLevel="0" collapsed="false">
      <c r="A18" s="32" t="n">
        <f aca="false">A17+1</f>
        <v>16</v>
      </c>
      <c r="B18" s="28" t="str">
        <f aca="false">IF(Реглист!D34="А",Реглист!B34,Реглист!B35)</f>
        <v>Peacock Bass</v>
      </c>
      <c r="C18" s="28" t="str">
        <f aca="false">IF(Реглист!D34="А",Реглист!C34,Реглист!C35)</f>
        <v>Сенчуров Иван</v>
      </c>
      <c r="D18" s="29" t="n">
        <f aca="false">D63</f>
        <v>2088.37</v>
      </c>
      <c r="E18" s="30" t="n">
        <f aca="false">E63</f>
        <v>6</v>
      </c>
      <c r="F18" s="33" t="n">
        <v>16.1</v>
      </c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 t="n">
        <v>35.4</v>
      </c>
      <c r="AA18" s="33" t="n">
        <v>24</v>
      </c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</row>
    <row r="19" customFormat="false" ht="15.75" hidden="false" customHeight="false" outlineLevel="0" collapsed="false">
      <c r="A19" s="32" t="n">
        <f aca="false">A18+1</f>
        <v>17</v>
      </c>
      <c r="B19" s="28" t="str">
        <f aca="false">IF(Реглист!D36="А",Реглист!B36,Реглист!B37)</f>
        <v>Полесье</v>
      </c>
      <c r="C19" s="28" t="str">
        <f aca="false">IF(Реглист!D36="А",Реглист!C36,Реглист!C37)</f>
        <v>Рыбачук Евгений</v>
      </c>
      <c r="D19" s="29" t="n">
        <f aca="false">D64</f>
        <v>2047.89</v>
      </c>
      <c r="E19" s="30" t="n">
        <f aca="false">E64</f>
        <v>8</v>
      </c>
      <c r="F19" s="33" t="n">
        <v>15.2</v>
      </c>
      <c r="G19" s="33" t="n">
        <v>11.2</v>
      </c>
      <c r="H19" s="33" t="n">
        <v>21.1</v>
      </c>
      <c r="I19" s="33" t="n">
        <v>15.8</v>
      </c>
      <c r="J19" s="33" t="n">
        <v>17</v>
      </c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 t="n">
        <v>26.6</v>
      </c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</row>
    <row r="20" customFormat="false" ht="15" hidden="false" customHeight="false" outlineLevel="0" collapsed="false">
      <c r="A20" s="32" t="n">
        <f aca="false">A19+1</f>
        <v>18</v>
      </c>
      <c r="B20" s="28" t="str">
        <f aca="false">IF(Реглист!D38="А",Реглист!B38,Реглист!B39)</f>
        <v>-</v>
      </c>
      <c r="C20" s="28" t="str">
        <f aca="false">IF(Реглист!D38="А",Реглист!C38,Реглист!C39)</f>
        <v>-</v>
      </c>
      <c r="D20" s="29" t="n">
        <f aca="false">D65</f>
        <v>0</v>
      </c>
      <c r="E20" s="30" t="n">
        <f aca="false">E65</f>
        <v>43</v>
      </c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</row>
    <row r="21" customFormat="false" ht="15" hidden="false" customHeight="false" outlineLevel="0" collapsed="false">
      <c r="A21" s="32" t="n">
        <f aca="false">A20+1</f>
        <v>19</v>
      </c>
      <c r="B21" s="28" t="str">
        <f aca="false">IF(Реглист!D40="А",Реглист!B40,Реглист!B41)</f>
        <v>Брест над Бугом</v>
      </c>
      <c r="C21" s="28" t="str">
        <f aca="false">IF(Реглист!D40="А",Реглист!C40,Реглист!C41)</f>
        <v>Тысевич Сергей</v>
      </c>
      <c r="D21" s="29" t="n">
        <f aca="false">D66</f>
        <v>4472</v>
      </c>
      <c r="E21" s="30" t="n">
        <f aca="false">E66</f>
        <v>2</v>
      </c>
      <c r="F21" s="33" t="n">
        <v>10.5</v>
      </c>
      <c r="G21" s="33" t="n">
        <v>14.2</v>
      </c>
      <c r="H21" s="33" t="n">
        <v>17.1</v>
      </c>
      <c r="I21" s="33" t="n">
        <v>17</v>
      </c>
      <c r="J21" s="33" t="n">
        <v>15.4</v>
      </c>
      <c r="K21" s="33" t="n">
        <v>13.4</v>
      </c>
      <c r="L21" s="33" t="n">
        <v>17.5</v>
      </c>
      <c r="M21" s="33" t="n">
        <v>15.7</v>
      </c>
      <c r="N21" s="33" t="n">
        <v>12.5</v>
      </c>
      <c r="O21" s="33" t="n">
        <v>10.9</v>
      </c>
      <c r="P21" s="33" t="n">
        <v>11</v>
      </c>
      <c r="Q21" s="33" t="n">
        <v>13</v>
      </c>
      <c r="R21" s="33" t="n">
        <v>17</v>
      </c>
      <c r="S21" s="33" t="n">
        <v>13.7</v>
      </c>
      <c r="T21" s="33" t="n">
        <v>12.2</v>
      </c>
      <c r="U21" s="33" t="n">
        <v>13</v>
      </c>
      <c r="V21" s="33" t="n">
        <v>12.2</v>
      </c>
      <c r="W21" s="33" t="n">
        <v>13</v>
      </c>
      <c r="X21" s="33" t="n">
        <v>11.3</v>
      </c>
      <c r="Y21" s="33" t="n">
        <v>11.3</v>
      </c>
      <c r="Z21" s="33" t="n">
        <v>12.7</v>
      </c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 t="n">
        <v>14</v>
      </c>
      <c r="AL21" s="33" t="n">
        <v>11.7</v>
      </c>
      <c r="AM21" s="33" t="n">
        <v>13.5</v>
      </c>
      <c r="AN21" s="33"/>
      <c r="AO21" s="33"/>
      <c r="AP21" s="33"/>
      <c r="AQ21" s="33"/>
      <c r="AR21" s="33"/>
      <c r="AS21" s="33"/>
      <c r="AT21" s="33"/>
      <c r="AU21" s="33"/>
      <c r="AV21" s="33"/>
    </row>
    <row r="22" customFormat="false" ht="15.75" hidden="false" customHeight="false" outlineLevel="0" collapsed="false">
      <c r="A22" s="32" t="n">
        <f aca="false">A21+1</f>
        <v>20</v>
      </c>
      <c r="B22" s="28" t="str">
        <f aca="false">IF(Реглист!D42="А",Реглист!B42,Реглист!B43)</f>
        <v>Гефест-Техника</v>
      </c>
      <c r="C22" s="28" t="str">
        <f aca="false">IF(Реглист!D42="А",Реглист!C42,Реглист!C43)</f>
        <v>Лобацевич Виктор</v>
      </c>
      <c r="D22" s="29" t="n">
        <f aca="false">D67</f>
        <v>210.25</v>
      </c>
      <c r="E22" s="30" t="n">
        <f aca="false">E67</f>
        <v>37</v>
      </c>
      <c r="F22" s="33" t="n">
        <v>14.5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</row>
    <row r="23" customFormat="false" ht="15.75" hidden="false" customHeight="false" outlineLevel="0" collapsed="false">
      <c r="A23" s="32" t="n">
        <f aca="false">A22+1</f>
        <v>21</v>
      </c>
      <c r="B23" s="28" t="str">
        <f aca="false">IF(Реглист!D44="А",Реглист!B44,Реглист!B45)</f>
        <v>Gefest</v>
      </c>
      <c r="C23" s="28" t="str">
        <f aca="false">IF(Реглист!D44="А",Реглист!C44,Реглист!C45)</f>
        <v>Саган Сергей</v>
      </c>
      <c r="D23" s="29" t="n">
        <f aca="false">D68</f>
        <v>1890.65</v>
      </c>
      <c r="E23" s="30" t="n">
        <f aca="false">E68</f>
        <v>12</v>
      </c>
      <c r="F23" s="33" t="n">
        <v>17.5</v>
      </c>
      <c r="G23" s="33" t="n">
        <v>17.4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 t="n">
        <v>35.8</v>
      </c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</row>
    <row r="24" customFormat="false" ht="15.75" hidden="false" customHeight="false" outlineLevel="0" collapsed="false">
      <c r="A24" s="32" t="n">
        <f aca="false">A23+1</f>
        <v>22</v>
      </c>
      <c r="B24" s="28" t="str">
        <f aca="false">IF(Реглист!D46="А",Реглист!B46,Реглист!B47)</f>
        <v>West Fishing</v>
      </c>
      <c r="C24" s="28" t="str">
        <f aca="false">IF(Реглист!D46="А",Реглист!C46,Реглист!C47)</f>
        <v>Золотарь Андрей </v>
      </c>
      <c r="D24" s="29" t="n">
        <f aca="false">D69</f>
        <v>913.14</v>
      </c>
      <c r="E24" s="30" t="n">
        <f aca="false">E69</f>
        <v>25</v>
      </c>
      <c r="F24" s="33" t="n">
        <v>20.8</v>
      </c>
      <c r="G24" s="33" t="n">
        <v>15.5</v>
      </c>
      <c r="H24" s="33" t="n">
        <v>15.5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</row>
    <row r="25" customFormat="false" ht="15.75" hidden="false" customHeight="false" outlineLevel="0" collapsed="false">
      <c r="A25" s="32" t="n">
        <f aca="false">A24+1</f>
        <v>23</v>
      </c>
      <c r="B25" s="28" t="str">
        <f aca="false">IF(Реглист!D48="А",Реглист!B48,Реглист!B49)</f>
        <v>Solfishing</v>
      </c>
      <c r="C25" s="28" t="str">
        <f aca="false">IF(Реглист!D48="А",Реглист!C48,Реглист!C49)</f>
        <v>Губчик Александр</v>
      </c>
      <c r="D25" s="29" t="n">
        <f aca="false">D70</f>
        <v>1933.93</v>
      </c>
      <c r="E25" s="30" t="n">
        <f aca="false">E70</f>
        <v>10</v>
      </c>
      <c r="F25" s="33" t="n">
        <v>15.2</v>
      </c>
      <c r="G25" s="33" t="n">
        <v>16.5</v>
      </c>
      <c r="H25" s="33" t="n">
        <v>23.2</v>
      </c>
      <c r="I25" s="33" t="n">
        <v>18.2</v>
      </c>
      <c r="J25" s="33" t="n">
        <v>18</v>
      </c>
      <c r="K25" s="33" t="n">
        <v>15.4</v>
      </c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</row>
    <row r="26" customFormat="false" ht="15.75" hidden="false" customHeight="false" outlineLevel="0" collapsed="false">
      <c r="A26" s="32" t="n">
        <f aca="false">A25+1</f>
        <v>24</v>
      </c>
      <c r="B26" s="28" t="str">
        <f aca="false">IF(Реглист!D50="А",Реглист!B50,Реглист!B51)</f>
        <v>Орловские</v>
      </c>
      <c r="C26" s="28" t="str">
        <f aca="false">IF(Реглист!D50="А",Реглист!C50,Реглист!C51)</f>
        <v>Пластун Вячеслав</v>
      </c>
      <c r="D26" s="29" t="n">
        <f aca="false">D71</f>
        <v>585.14</v>
      </c>
      <c r="E26" s="30" t="n">
        <f aca="false">E71</f>
        <v>33</v>
      </c>
      <c r="F26" s="33" t="n">
        <v>16.7</v>
      </c>
      <c r="G26" s="33" t="n">
        <v>17.5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</row>
    <row r="27" customFormat="false" ht="15.75" hidden="false" customHeight="false" outlineLevel="0" collapsed="false">
      <c r="A27" s="32" t="n">
        <f aca="false">A26+1</f>
        <v>25</v>
      </c>
      <c r="B27" s="28" t="str">
        <f aca="false">IF(Реглист!D52="А",Реглист!B52,Реглист!B53)</f>
        <v>Marksman</v>
      </c>
      <c r="C27" s="28" t="str">
        <f aca="false">IF(Реглист!D52="А",Реглист!C52,Реглист!C53)</f>
        <v>Огейко Юрий</v>
      </c>
      <c r="D27" s="29" t="n">
        <f aca="false">D72</f>
        <v>2416.41</v>
      </c>
      <c r="E27" s="30" t="n">
        <f aca="false">E72</f>
        <v>4</v>
      </c>
      <c r="F27" s="33" t="n">
        <v>18</v>
      </c>
      <c r="G27" s="33" t="n">
        <v>24.7</v>
      </c>
      <c r="H27" s="33" t="n">
        <v>17.6</v>
      </c>
      <c r="I27" s="33" t="n">
        <v>22.6</v>
      </c>
      <c r="J27" s="33" t="n">
        <v>14.8</v>
      </c>
      <c r="K27" s="33" t="n">
        <v>17</v>
      </c>
      <c r="L27" s="33" t="n">
        <v>12.4</v>
      </c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</row>
    <row r="28" customFormat="false" ht="15.75" hidden="false" customHeight="false" outlineLevel="0" collapsed="false">
      <c r="A28" s="32" t="n">
        <f aca="false">A27+1</f>
        <v>26</v>
      </c>
      <c r="B28" s="28" t="str">
        <f aca="false">IF(Реглист!D54="А",Реглист!B54,Реглист!B55)</f>
        <v>UL soldiers of fortune</v>
      </c>
      <c r="C28" s="28" t="str">
        <f aca="false">IF(Реглист!D54="А",Реглист!C54,Реглист!C55)</f>
        <v>Дешкевич Виталий</v>
      </c>
      <c r="D28" s="29" t="n">
        <f aca="false">D73</f>
        <v>935.33</v>
      </c>
      <c r="E28" s="30" t="n">
        <f aca="false">E73</f>
        <v>23</v>
      </c>
      <c r="F28" s="33" t="n">
        <v>18.7</v>
      </c>
      <c r="G28" s="33" t="n">
        <v>24.2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</row>
    <row r="29" customFormat="false" ht="15.75" hidden="false" customHeight="false" outlineLevel="0" collapsed="false">
      <c r="A29" s="32" t="n">
        <f aca="false">A28+1</f>
        <v>27</v>
      </c>
      <c r="B29" s="28" t="str">
        <f aca="false">IF(Реглист!D56="А",Реглист!B56,Реглист!B57)</f>
        <v>Fishka</v>
      </c>
      <c r="C29" s="28" t="str">
        <f aca="false">IF(Реглист!D56="А",Реглист!C56,Реглист!C57)</f>
        <v>Насиров Эмин</v>
      </c>
      <c r="D29" s="29" t="n">
        <f aca="false">D74</f>
        <v>2790.15</v>
      </c>
      <c r="E29" s="30" t="n">
        <f aca="false">E74</f>
        <v>3</v>
      </c>
      <c r="F29" s="33" t="n">
        <v>11.3</v>
      </c>
      <c r="G29" s="33" t="n">
        <v>12.2</v>
      </c>
      <c r="H29" s="33" t="n">
        <v>21.2</v>
      </c>
      <c r="I29" s="33" t="n">
        <v>12.7</v>
      </c>
      <c r="J29" s="33" t="n">
        <v>11.7</v>
      </c>
      <c r="K29" s="33" t="n">
        <v>16.2</v>
      </c>
      <c r="L29" s="33" t="n">
        <v>11.6</v>
      </c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 t="n">
        <v>37</v>
      </c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</row>
    <row r="30" customFormat="false" ht="15.75" hidden="false" customHeight="false" outlineLevel="0" collapsed="false">
      <c r="A30" s="32" t="n">
        <f aca="false">A29+1</f>
        <v>28</v>
      </c>
      <c r="B30" s="28" t="str">
        <f aca="false">IF(Реглист!D58="А",Реглист!B58,Реглист!B59)</f>
        <v>Бульба з Салам</v>
      </c>
      <c r="C30" s="28" t="str">
        <f aca="false">IF(Реглист!D58="А",Реглист!C58,Реглист!C59)</f>
        <v>Бобриков Алексей</v>
      </c>
      <c r="D30" s="29" t="n">
        <f aca="false">D75</f>
        <v>390.65</v>
      </c>
      <c r="E30" s="30" t="n">
        <f aca="false">E75</f>
        <v>35</v>
      </c>
      <c r="F30" s="33" t="n">
        <v>14.8</v>
      </c>
      <c r="G30" s="33" t="n">
        <v>13.1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</row>
    <row r="31" customFormat="false" ht="15.75" hidden="false" customHeight="false" outlineLevel="0" collapsed="false">
      <c r="A31" s="32" t="n">
        <f aca="false">A30+1</f>
        <v>29</v>
      </c>
      <c r="B31" s="28" t="str">
        <f aca="false">IF(Реглист!D60="А",Реглист!B60,Реглист!B61)</f>
        <v>VODNIK_TEAM</v>
      </c>
      <c r="C31" s="28" t="str">
        <f aca="false">IF(Реглист!D60="А",Реглист!C60,Реглист!C61)</f>
        <v>Клевко Александр</v>
      </c>
      <c r="D31" s="29" t="n">
        <f aca="false">D76</f>
        <v>320.09</v>
      </c>
      <c r="E31" s="30" t="n">
        <f aca="false">E76</f>
        <v>36</v>
      </c>
      <c r="F31" s="33" t="n">
        <v>12.5</v>
      </c>
      <c r="G31" s="33" t="n">
        <v>12.8</v>
      </c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</row>
    <row r="32" customFormat="false" ht="15.75" hidden="false" customHeight="false" outlineLevel="0" collapsed="false">
      <c r="A32" s="32" t="n">
        <f aca="false">A31+1</f>
        <v>30</v>
      </c>
      <c r="B32" s="28" t="str">
        <f aca="false">IF(Реглист!D62="А",Реглист!B62,Реглист!B63)</f>
        <v>Лёлик и Болик</v>
      </c>
      <c r="C32" s="28" t="str">
        <f aca="false">IF(Реглист!D62="А",Реглист!C62,Реглист!C63)</f>
        <v>Францкевич Александр</v>
      </c>
      <c r="D32" s="29" t="n">
        <f aca="false">D77</f>
        <v>0</v>
      </c>
      <c r="E32" s="30" t="n">
        <f aca="false">E77</f>
        <v>43</v>
      </c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</row>
    <row r="33" customFormat="false" ht="15.75" hidden="false" customHeight="false" outlineLevel="0" collapsed="false">
      <c r="A33" s="32" t="n">
        <f aca="false">A32+1</f>
        <v>31</v>
      </c>
      <c r="B33" s="28" t="str">
        <f aca="false">IF(Реглист!D64="А",Реглист!B64,Реглист!B65)</f>
        <v>FavoriteTeamBelarus</v>
      </c>
      <c r="C33" s="28" t="str">
        <f aca="false">IF(Реглист!D64="А",Реглист!C64,Реглист!C65)</f>
        <v>Анпилов Андрей</v>
      </c>
      <c r="D33" s="29" t="n">
        <f aca="false">D78</f>
        <v>1362.15</v>
      </c>
      <c r="E33" s="30" t="n">
        <f aca="false">E78</f>
        <v>21</v>
      </c>
      <c r="F33" s="33" t="n">
        <v>21.1</v>
      </c>
      <c r="G33" s="33" t="n">
        <v>18.5</v>
      </c>
      <c r="H33" s="33" t="n">
        <v>18.7</v>
      </c>
      <c r="I33" s="33" t="n">
        <v>15</v>
      </c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</row>
    <row r="34" customFormat="false" ht="15.75" hidden="false" customHeight="false" outlineLevel="0" collapsed="false">
      <c r="A34" s="32" t="n">
        <f aca="false">A33+1</f>
        <v>32</v>
      </c>
      <c r="B34" s="28" t="str">
        <f aca="false">IF(Реглист!D66="А",Реглист!B66,Реглист!B67)</f>
        <v>-</v>
      </c>
      <c r="C34" s="28" t="str">
        <f aca="false">IF(Реглист!D66="А",Реглист!C66,Реглист!C67)</f>
        <v>-</v>
      </c>
      <c r="D34" s="29" t="n">
        <f aca="false">D79</f>
        <v>0</v>
      </c>
      <c r="E34" s="30" t="n">
        <f aca="false">E79</f>
        <v>43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</row>
    <row r="35" customFormat="false" ht="15.75" hidden="false" customHeight="false" outlineLevel="0" collapsed="false">
      <c r="A35" s="32" t="n">
        <f aca="false">A34+1</f>
        <v>33</v>
      </c>
      <c r="B35" s="28" t="str">
        <f aca="false">IF(Реглист!D68="А",Реглист!B68,Реглист!B69)</f>
        <v>Непредсказуемые</v>
      </c>
      <c r="C35" s="28" t="str">
        <f aca="false">IF(Реглист!D68="А",Реглист!C68,Реглист!C69)</f>
        <v>Кайсин Иван</v>
      </c>
      <c r="D35" s="29" t="n">
        <f aca="false">D80</f>
        <v>1868.96</v>
      </c>
      <c r="E35" s="30" t="n">
        <f aca="false">E80</f>
        <v>13</v>
      </c>
      <c r="F35" s="33" t="n">
        <v>16.4</v>
      </c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 t="n">
        <v>40</v>
      </c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</row>
    <row r="36" customFormat="false" ht="15.75" hidden="false" customHeight="false" outlineLevel="0" collapsed="false">
      <c r="A36" s="32" t="n">
        <f aca="false">A35+1</f>
        <v>34</v>
      </c>
      <c r="B36" s="28" t="str">
        <f aca="false">IF(Реглист!D70="А",Реглист!B70,Реглист!B71)</f>
        <v>No Name Team</v>
      </c>
      <c r="C36" s="28" t="str">
        <f aca="false">IF(Реглист!D70="А",Реглист!C70,Реглист!C71)</f>
        <v>Шевчук Дмитрий</v>
      </c>
      <c r="D36" s="29" t="n">
        <f aca="false">D81</f>
        <v>1813.97</v>
      </c>
      <c r="E36" s="30" t="n">
        <f aca="false">E81</f>
        <v>14</v>
      </c>
      <c r="F36" s="33" t="n">
        <v>20.8</v>
      </c>
      <c r="G36" s="33" t="n">
        <v>13.8</v>
      </c>
      <c r="H36" s="33" t="n">
        <v>13.4</v>
      </c>
      <c r="I36" s="33" t="n">
        <v>14.1</v>
      </c>
      <c r="J36" s="33" t="n">
        <v>21.6</v>
      </c>
      <c r="K36" s="33" t="n">
        <v>18.6</v>
      </c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</row>
    <row r="37" customFormat="false" ht="15.75" hidden="false" customHeight="false" outlineLevel="0" collapsed="false">
      <c r="A37" s="32" t="n">
        <f aca="false">A36+1</f>
        <v>35</v>
      </c>
      <c r="B37" s="28" t="str">
        <f aca="false">IF(Реглист!D72="А",Реглист!B72,Реглист!B73)</f>
        <v>Бобруйский Region</v>
      </c>
      <c r="C37" s="28" t="str">
        <f aca="false">IF(Реглист!D72="А",Реглист!C72,Реглист!C73)</f>
        <v>Прокопчик Алексей</v>
      </c>
      <c r="D37" s="29" t="n">
        <f aca="false">D82</f>
        <v>2037.11</v>
      </c>
      <c r="E37" s="30" t="n">
        <f aca="false">E82</f>
        <v>9</v>
      </c>
      <c r="F37" s="33" t="n">
        <v>16.8</v>
      </c>
      <c r="G37" s="33" t="n">
        <v>22.3</v>
      </c>
      <c r="H37" s="33" t="n">
        <v>14.7</v>
      </c>
      <c r="I37" s="33" t="n">
        <v>13.8</v>
      </c>
      <c r="J37" s="33" t="n">
        <v>19.8</v>
      </c>
      <c r="K37" s="33" t="n">
        <v>17.4</v>
      </c>
      <c r="L37" s="33" t="n">
        <v>12.5</v>
      </c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</row>
    <row r="38" customFormat="false" ht="15.75" hidden="false" customHeight="false" outlineLevel="0" collapsed="false">
      <c r="A38" s="32" t="n">
        <f aca="false">A37+1</f>
        <v>36</v>
      </c>
      <c r="B38" s="28" t="str">
        <f aca="false">IF(Реглист!D74="А",Реглист!B74,Реглист!B75)</f>
        <v>Nalovi.by</v>
      </c>
      <c r="C38" s="28" t="str">
        <f aca="false">IF(Реглист!D74="А",Реглист!C74,Реглист!C75)</f>
        <v>Ромук Михаил</v>
      </c>
      <c r="D38" s="29" t="n">
        <f aca="false">D83</f>
        <v>845.01</v>
      </c>
      <c r="E38" s="30" t="n">
        <f aca="false">E83</f>
        <v>29</v>
      </c>
      <c r="F38" s="33" t="n">
        <v>21</v>
      </c>
      <c r="G38" s="33" t="n">
        <v>20.1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</row>
    <row r="39" customFormat="false" ht="15.75" hidden="false" customHeight="false" outlineLevel="0" collapsed="false">
      <c r="A39" s="32" t="n">
        <f aca="false">A38+1</f>
        <v>37</v>
      </c>
      <c r="B39" s="28" t="str">
        <f aca="false">IF(Реглист!D76="А",Реглист!B76,Реглист!B77)</f>
        <v>NaloviKibas</v>
      </c>
      <c r="C39" s="28" t="str">
        <f aca="false">IF(Реглист!D76="А",Реглист!C76,Реглист!C77)</f>
        <v>Шабуня Александр</v>
      </c>
      <c r="D39" s="29" t="n">
        <f aca="false">D84</f>
        <v>0</v>
      </c>
      <c r="E39" s="30" t="n">
        <f aca="false">E84</f>
        <v>43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</row>
    <row r="40" customFormat="false" ht="15.75" hidden="false" customHeight="false" outlineLevel="0" collapsed="false">
      <c r="A40" s="32" t="n">
        <f aca="false">A39+1</f>
        <v>38</v>
      </c>
      <c r="B40" s="28" t="str">
        <f aca="false">IF(Реглист!D78="А",Реглист!B78,Реглист!B79)</f>
        <v>LEGION</v>
      </c>
      <c r="C40" s="28" t="str">
        <f aca="false">IF(Реглист!D78="А",Реглист!C78,Реглист!C79)</f>
        <v>Полюхович Александр</v>
      </c>
      <c r="D40" s="29" t="n">
        <f aca="false">D85</f>
        <v>1758.41</v>
      </c>
      <c r="E40" s="30" t="n">
        <f aca="false">E85</f>
        <v>15</v>
      </c>
      <c r="F40" s="33" t="n">
        <v>17</v>
      </c>
      <c r="G40" s="33" t="n">
        <v>19</v>
      </c>
      <c r="H40" s="33" t="n">
        <v>23</v>
      </c>
      <c r="I40" s="33" t="n">
        <v>15.4</v>
      </c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 t="n">
        <v>18.5</v>
      </c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</row>
    <row r="41" customFormat="false" ht="15.75" hidden="false" customHeight="false" outlineLevel="0" collapsed="false">
      <c r="A41" s="32" t="n">
        <f aca="false">A40+1</f>
        <v>39</v>
      </c>
      <c r="B41" s="28" t="str">
        <f aca="false">IF(Реглист!D80="А",Реглист!B80,Реглист!B81)</f>
        <v>Team Ylov</v>
      </c>
      <c r="C41" s="28" t="str">
        <f aca="false">IF(Реглист!D80="А",Реглист!C80,Реглист!C81)</f>
        <v>Кулаженко Владимир</v>
      </c>
      <c r="D41" s="29" t="n">
        <f aca="false">D86</f>
        <v>902.83</v>
      </c>
      <c r="E41" s="30" t="n">
        <f aca="false">E86</f>
        <v>26</v>
      </c>
      <c r="F41" s="33" t="n">
        <v>20.7</v>
      </c>
      <c r="G41" s="33" t="n">
        <v>15.5</v>
      </c>
      <c r="H41" s="33" t="n">
        <v>15.3</v>
      </c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</row>
    <row r="42" customFormat="false" ht="15.75" hidden="false" customHeight="false" outlineLevel="0" collapsed="false">
      <c r="A42" s="32" t="n">
        <f aca="false">A41+1</f>
        <v>40</v>
      </c>
      <c r="B42" s="28" t="str">
        <f aca="false">IF(Реглист!D82="А",Реглист!B82,Реглист!B83)</f>
        <v>ULBroTeaM</v>
      </c>
      <c r="C42" s="28" t="str">
        <f aca="false">IF(Реглист!D82="А",Реглист!C82,Реглист!C83)</f>
        <v>Василенков Вячеслав</v>
      </c>
      <c r="D42" s="29" t="n">
        <f aca="false">D87</f>
        <v>802.25</v>
      </c>
      <c r="E42" s="30" t="n">
        <f aca="false">E87</f>
        <v>30</v>
      </c>
      <c r="F42" s="33" t="n">
        <v>16.1</v>
      </c>
      <c r="G42" s="33" t="n">
        <v>14.8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 t="n">
        <v>18</v>
      </c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</row>
    <row r="43" customFormat="false" ht="15.75" hidden="false" customHeight="false" outlineLevel="0" collapsed="false">
      <c r="A43" s="32" t="n">
        <f aca="false">A42+1</f>
        <v>41</v>
      </c>
      <c r="B43" s="28" t="str">
        <f aca="false">IF(Реглист!D84="А",Реглист!B84,Реглист!B85)</f>
        <v>K&amp;M</v>
      </c>
      <c r="C43" s="28" t="str">
        <f aca="false">IF(Реглист!D84="А",Реглист!C84,Реглист!C85)</f>
        <v>Казаченко Владимир</v>
      </c>
      <c r="D43" s="29" t="n">
        <f aca="false">D88</f>
        <v>853</v>
      </c>
      <c r="E43" s="30" t="n">
        <f aca="false">E88</f>
        <v>28</v>
      </c>
      <c r="F43" s="33" t="n">
        <v>23</v>
      </c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 t="n">
        <v>18</v>
      </c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</row>
    <row r="44" customFormat="false" ht="15.75" hidden="false" customHeight="false" outlineLevel="0" collapsed="false">
      <c r="A44" s="32" t="n">
        <f aca="false">A43+1</f>
        <v>42</v>
      </c>
      <c r="B44" s="28" t="str">
        <f aca="false">IF(Реглист!D86="А",Реглист!B86,Реглист!B87)</f>
        <v>Позитив</v>
      </c>
      <c r="C44" s="28" t="str">
        <f aca="false">IF(Реглист!D86="А",Реглист!C86,Реглист!C87)</f>
        <v>Строк Павел </v>
      </c>
      <c r="D44" s="29" t="n">
        <f aca="false">D89</f>
        <v>756.25</v>
      </c>
      <c r="E44" s="30" t="n">
        <f aca="false">E89</f>
        <v>31</v>
      </c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 t="n">
        <v>27.5</v>
      </c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</row>
    <row r="45" customFormat="false" ht="15.75" hidden="false" customHeight="false" outlineLevel="0" collapsed="false">
      <c r="C45" s="35" t="s">
        <v>143</v>
      </c>
      <c r="D45" s="35"/>
      <c r="E45" s="35"/>
      <c r="F45" s="36" t="n">
        <f aca="false">AVERAGE(F3:Y44)</f>
        <v>15.8819875776398</v>
      </c>
      <c r="Z45" s="36" t="n">
        <f aca="false">AVERAGE(Z3:AD44)</f>
        <v>25.6352941176471</v>
      </c>
      <c r="AE45" s="36" t="n">
        <f aca="false">AVERAGE(AE3:AG44)</f>
        <v>29</v>
      </c>
      <c r="AH45" s="36" t="n">
        <f aca="false">AVERAGE(AH3:AJ44)</f>
        <v>21.2</v>
      </c>
      <c r="AK45" s="36" t="n">
        <f aca="false">AVERAGE(AK3:AM44)</f>
        <v>13.0666666666667</v>
      </c>
      <c r="AN45" s="36" t="e">
        <f aca="false">AVERAGE(AN3:AP44)</f>
        <v>#DIV/0!</v>
      </c>
      <c r="AQ45" s="36" t="e">
        <f aca="false">AVERAGE(AQ3:AS44)</f>
        <v>#DIV/0!</v>
      </c>
    </row>
    <row r="46" customFormat="false" ht="16.5" hidden="false" customHeight="true" outlineLevel="1" collapsed="false">
      <c r="A46" s="20" t="s">
        <v>2</v>
      </c>
      <c r="B46" s="22" t="s">
        <v>131</v>
      </c>
      <c r="C46" s="22" t="s">
        <v>132</v>
      </c>
      <c r="D46" s="23" t="s">
        <v>133</v>
      </c>
      <c r="E46" s="24" t="s">
        <v>134</v>
      </c>
      <c r="F46" s="22" t="s">
        <v>144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customFormat="false" ht="15.75" hidden="false" customHeight="true" outlineLevel="1" collapsed="false">
      <c r="A47" s="20"/>
      <c r="B47" s="22"/>
      <c r="C47" s="22"/>
      <c r="D47" s="23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customFormat="false" ht="15.75" hidden="false" customHeight="false" outlineLevel="1" collapsed="false">
      <c r="A48" s="27" t="n">
        <v>1</v>
      </c>
      <c r="B48" s="37" t="str">
        <f aca="false">B3</f>
        <v>Твичим и джигуем</v>
      </c>
      <c r="C48" s="38" t="str">
        <f aca="false">C3</f>
        <v>Синовец Роман</v>
      </c>
      <c r="D48" s="31" t="n">
        <f aca="false">SUM(F48:AV48)</f>
        <v>1547.38</v>
      </c>
      <c r="E48" s="39" t="n">
        <f aca="false">IF(D48&gt;0,RANK(D48,$D$48:$D$89),Реглист!$C$89+1)</f>
        <v>17</v>
      </c>
      <c r="F48" s="31" t="n">
        <f aca="false">POWER(F3,2)</f>
        <v>338.56</v>
      </c>
      <c r="G48" s="31" t="n">
        <f aca="false">POWER(G3,2)</f>
        <v>187.69</v>
      </c>
      <c r="H48" s="31" t="n">
        <f aca="false">POWER(H3,2)</f>
        <v>506.25</v>
      </c>
      <c r="I48" s="31" t="n">
        <f aca="false">POWER(I3,2)</f>
        <v>295.84</v>
      </c>
      <c r="J48" s="31" t="n">
        <f aca="false">POWER(J3,2)</f>
        <v>219.04</v>
      </c>
      <c r="K48" s="31" t="n">
        <f aca="false">POWER(K3,2)</f>
        <v>0</v>
      </c>
      <c r="L48" s="31" t="n">
        <f aca="false">POWER(L3,2)</f>
        <v>0</v>
      </c>
      <c r="M48" s="31" t="n">
        <f aca="false">POWER(M3,2)</f>
        <v>0</v>
      </c>
      <c r="N48" s="31" t="n">
        <f aca="false">POWER(N3,2)</f>
        <v>0</v>
      </c>
      <c r="O48" s="31" t="n">
        <f aca="false">POWER(O3,2)</f>
        <v>0</v>
      </c>
      <c r="P48" s="31" t="n">
        <f aca="false">POWER(P3,2)</f>
        <v>0</v>
      </c>
      <c r="Q48" s="31" t="n">
        <f aca="false">POWER(Q3,2)</f>
        <v>0</v>
      </c>
      <c r="R48" s="31" t="n">
        <f aca="false">POWER(R3,2)</f>
        <v>0</v>
      </c>
      <c r="S48" s="31" t="n">
        <f aca="false">POWER(S3,2)</f>
        <v>0</v>
      </c>
      <c r="T48" s="31" t="n">
        <f aca="false">POWER(T3,2)</f>
        <v>0</v>
      </c>
      <c r="U48" s="31" t="n">
        <f aca="false">POWER(U3,2)</f>
        <v>0</v>
      </c>
      <c r="V48" s="31" t="n">
        <f aca="false">POWER(V3,2)</f>
        <v>0</v>
      </c>
      <c r="W48" s="31" t="n">
        <f aca="false">POWER(W3,2)</f>
        <v>0</v>
      </c>
      <c r="X48" s="31" t="n">
        <f aca="false">POWER(X3,2)</f>
        <v>0</v>
      </c>
      <c r="Y48" s="31" t="n">
        <f aca="false">POWER(Y3,2)</f>
        <v>0</v>
      </c>
      <c r="Z48" s="31" t="n">
        <f aca="false">POWER(Z3,2)</f>
        <v>0</v>
      </c>
      <c r="AA48" s="31" t="n">
        <f aca="false">POWER(AA3,2)</f>
        <v>0</v>
      </c>
      <c r="AB48" s="31" t="n">
        <f aca="false">POWER(AB3,2)</f>
        <v>0</v>
      </c>
      <c r="AC48" s="31" t="n">
        <f aca="false">POWER(AC3,2)</f>
        <v>0</v>
      </c>
      <c r="AD48" s="31" t="n">
        <f aca="false">POWER(AD3,2)</f>
        <v>0</v>
      </c>
      <c r="AE48" s="31" t="n">
        <f aca="false">POWER(AE3,2)</f>
        <v>0</v>
      </c>
      <c r="AF48" s="31" t="n">
        <f aca="false">POWER(AF3,2)</f>
        <v>0</v>
      </c>
      <c r="AG48" s="31" t="n">
        <f aca="false">POWER(AG3,2)</f>
        <v>0</v>
      </c>
      <c r="AH48" s="31" t="n">
        <f aca="false">POWER(AH3,2)</f>
        <v>0</v>
      </c>
      <c r="AI48" s="31" t="n">
        <f aca="false">POWER(AI3,2)</f>
        <v>0</v>
      </c>
      <c r="AJ48" s="31" t="n">
        <f aca="false">POWER(AJ3,2)</f>
        <v>0</v>
      </c>
      <c r="AK48" s="31" t="n">
        <f aca="false">POWER(AK3,2)</f>
        <v>0</v>
      </c>
      <c r="AL48" s="31" t="n">
        <f aca="false">POWER(AL3,2)</f>
        <v>0</v>
      </c>
      <c r="AM48" s="31" t="n">
        <f aca="false">POWER(AM3,2)</f>
        <v>0</v>
      </c>
      <c r="AN48" s="31" t="n">
        <f aca="false">POWER(AN3,2)</f>
        <v>0</v>
      </c>
      <c r="AO48" s="31" t="n">
        <f aca="false">POWER(AO3,2)</f>
        <v>0</v>
      </c>
      <c r="AP48" s="31" t="n">
        <f aca="false">POWER(AP3,2)</f>
        <v>0</v>
      </c>
      <c r="AQ48" s="31" t="n">
        <f aca="false">POWER(AQ3,2)</f>
        <v>0</v>
      </c>
      <c r="AR48" s="31" t="n">
        <f aca="false">POWER(AR3,2)</f>
        <v>0</v>
      </c>
      <c r="AS48" s="31" t="n">
        <f aca="false">POWER(AS3,2)</f>
        <v>0</v>
      </c>
      <c r="AT48" s="31" t="n">
        <f aca="false">POWER(AT3,2)</f>
        <v>0</v>
      </c>
      <c r="AU48" s="31" t="n">
        <f aca="false">POWER(AU3,2)</f>
        <v>0</v>
      </c>
      <c r="AV48" s="31" t="n">
        <f aca="false">POWER(AV3,2)</f>
        <v>0</v>
      </c>
    </row>
    <row r="49" customFormat="false" ht="15.75" hidden="false" customHeight="false" outlineLevel="1" collapsed="false">
      <c r="A49" s="32" t="n">
        <f aca="false">A48+1</f>
        <v>2</v>
      </c>
      <c r="B49" s="37" t="str">
        <f aca="false">B4</f>
        <v>FishMurder</v>
      </c>
      <c r="C49" s="38" t="str">
        <f aca="false">C4</f>
        <v>Микулов Владимир</v>
      </c>
      <c r="D49" s="31" t="n">
        <f aca="false">SUM(F49:AV49)</f>
        <v>1093.81</v>
      </c>
      <c r="E49" s="39" t="n">
        <f aca="false">IF(D49&gt;0,RANK(D49,$D$48:$D$89),Реглист!$C$89+1)</f>
        <v>22</v>
      </c>
      <c r="F49" s="33" t="n">
        <f aca="false">POWER(F4,2)</f>
        <v>252.81</v>
      </c>
      <c r="G49" s="33" t="n">
        <f aca="false">POWER(G4,2)</f>
        <v>0</v>
      </c>
      <c r="H49" s="33" t="n">
        <f aca="false">POWER(H4,2)</f>
        <v>0</v>
      </c>
      <c r="I49" s="33" t="n">
        <f aca="false">POWER(I4,2)</f>
        <v>0</v>
      </c>
      <c r="J49" s="31" t="n">
        <f aca="false">POWER(J4,2)</f>
        <v>0</v>
      </c>
      <c r="K49" s="31" t="n">
        <f aca="false">POWER(K4,2)</f>
        <v>0</v>
      </c>
      <c r="L49" s="31" t="n">
        <f aca="false">POWER(L4,2)</f>
        <v>0</v>
      </c>
      <c r="M49" s="33" t="n">
        <f aca="false">POWER(M4,2)</f>
        <v>0</v>
      </c>
      <c r="N49" s="33" t="n">
        <f aca="false">POWER(N4,2)</f>
        <v>0</v>
      </c>
      <c r="O49" s="33" t="n">
        <f aca="false">POWER(O4,2)</f>
        <v>0</v>
      </c>
      <c r="P49" s="31" t="n">
        <f aca="false">POWER(P4,2)</f>
        <v>0</v>
      </c>
      <c r="Q49" s="31" t="n">
        <f aca="false">POWER(Q4,2)</f>
        <v>0</v>
      </c>
      <c r="R49" s="31" t="n">
        <f aca="false">POWER(R4,2)</f>
        <v>0</v>
      </c>
      <c r="S49" s="33" t="n">
        <f aca="false">POWER(S4,2)</f>
        <v>0</v>
      </c>
      <c r="T49" s="33" t="n">
        <f aca="false">POWER(T4,2)</f>
        <v>0</v>
      </c>
      <c r="U49" s="33" t="n">
        <f aca="false">POWER(U4,2)</f>
        <v>0</v>
      </c>
      <c r="V49" s="33" t="n">
        <f aca="false">POWER(V4,2)</f>
        <v>0</v>
      </c>
      <c r="W49" s="31" t="n">
        <f aca="false">POWER(W4,2)</f>
        <v>0</v>
      </c>
      <c r="X49" s="31" t="n">
        <f aca="false">POWER(X4,2)</f>
        <v>0</v>
      </c>
      <c r="Y49" s="31" t="n">
        <f aca="false">POWER(Y4,2)</f>
        <v>0</v>
      </c>
      <c r="Z49" s="31" t="n">
        <f aca="false">POWER(Z4,2)</f>
        <v>0</v>
      </c>
      <c r="AA49" s="31" t="n">
        <f aca="false">POWER(AA4,2)</f>
        <v>0</v>
      </c>
      <c r="AB49" s="31" t="n">
        <f aca="false">POWER(AB4,2)</f>
        <v>0</v>
      </c>
      <c r="AC49" s="31" t="n">
        <f aca="false">POWER(AC4,2)</f>
        <v>0</v>
      </c>
      <c r="AD49" s="31" t="n">
        <f aca="false">POWER(AD4,2)</f>
        <v>0</v>
      </c>
      <c r="AE49" s="31" t="n">
        <f aca="false">POWER(AE4,2)</f>
        <v>841</v>
      </c>
      <c r="AF49" s="31" t="n">
        <f aca="false">POWER(AF4,2)</f>
        <v>0</v>
      </c>
      <c r="AG49" s="31" t="n">
        <f aca="false">POWER(AG4,2)</f>
        <v>0</v>
      </c>
      <c r="AH49" s="31" t="n">
        <f aca="false">POWER(AH4,2)</f>
        <v>0</v>
      </c>
      <c r="AI49" s="31" t="n">
        <f aca="false">POWER(AI4,2)</f>
        <v>0</v>
      </c>
      <c r="AJ49" s="31" t="n">
        <f aca="false">POWER(AJ4,2)</f>
        <v>0</v>
      </c>
      <c r="AK49" s="31" t="n">
        <f aca="false">POWER(AK4,2)</f>
        <v>0</v>
      </c>
      <c r="AL49" s="31" t="n">
        <f aca="false">POWER(AL4,2)</f>
        <v>0</v>
      </c>
      <c r="AM49" s="31" t="n">
        <f aca="false">POWER(AM4,2)</f>
        <v>0</v>
      </c>
      <c r="AN49" s="31" t="n">
        <f aca="false">POWER(AN4,2)</f>
        <v>0</v>
      </c>
      <c r="AO49" s="31" t="n">
        <f aca="false">POWER(AO4,2)</f>
        <v>0</v>
      </c>
      <c r="AP49" s="31" t="n">
        <f aca="false">POWER(AP4,2)</f>
        <v>0</v>
      </c>
      <c r="AQ49" s="31" t="n">
        <f aca="false">POWER(AQ4,2)</f>
        <v>0</v>
      </c>
      <c r="AR49" s="31" t="n">
        <f aca="false">POWER(AR4,2)</f>
        <v>0</v>
      </c>
      <c r="AS49" s="31" t="n">
        <f aca="false">POWER(AS4,2)</f>
        <v>0</v>
      </c>
      <c r="AT49" s="31" t="n">
        <f aca="false">POWER(AT4,2)</f>
        <v>0</v>
      </c>
      <c r="AU49" s="31" t="n">
        <f aca="false">POWER(AU4,2)</f>
        <v>0</v>
      </c>
      <c r="AV49" s="31" t="n">
        <f aca="false">POWER(AV4,2)</f>
        <v>0</v>
      </c>
    </row>
    <row r="50" customFormat="false" ht="15.75" hidden="false" customHeight="false" outlineLevel="1" collapsed="false">
      <c r="A50" s="32" t="n">
        <f aca="false">A49+1</f>
        <v>3</v>
      </c>
      <c r="B50" s="37" t="str">
        <f aca="false">B5</f>
        <v>Neptune fishing team</v>
      </c>
      <c r="C50" s="38" t="str">
        <f aca="false">C5</f>
        <v>Кирьянов Денис</v>
      </c>
      <c r="D50" s="31" t="n">
        <f aca="false">SUM(F50:AV50)</f>
        <v>459.05</v>
      </c>
      <c r="E50" s="39" t="n">
        <f aca="false">IF(D50&gt;0,RANK(D50,$D$48:$D$89),Реглист!$C$89+1)</f>
        <v>34</v>
      </c>
      <c r="F50" s="33" t="n">
        <f aca="false">POWER(F5,2)</f>
        <v>231.04</v>
      </c>
      <c r="G50" s="33" t="n">
        <f aca="false">POWER(G5,2)</f>
        <v>228.01</v>
      </c>
      <c r="H50" s="33" t="n">
        <f aca="false">POWER(H5,2)</f>
        <v>0</v>
      </c>
      <c r="I50" s="33" t="n">
        <f aca="false">POWER(I5,2)</f>
        <v>0</v>
      </c>
      <c r="J50" s="31" t="n">
        <f aca="false">POWER(J5,2)</f>
        <v>0</v>
      </c>
      <c r="K50" s="31" t="n">
        <f aca="false">POWER(K5,2)</f>
        <v>0</v>
      </c>
      <c r="L50" s="31" t="n">
        <f aca="false">POWER(L5,2)</f>
        <v>0</v>
      </c>
      <c r="M50" s="33" t="n">
        <f aca="false">POWER(M5,2)</f>
        <v>0</v>
      </c>
      <c r="N50" s="33" t="n">
        <f aca="false">POWER(N5,2)</f>
        <v>0</v>
      </c>
      <c r="O50" s="33" t="n">
        <f aca="false">POWER(O5,2)</f>
        <v>0</v>
      </c>
      <c r="P50" s="31" t="n">
        <f aca="false">POWER(P5,2)</f>
        <v>0</v>
      </c>
      <c r="Q50" s="31" t="n">
        <f aca="false">POWER(Q5,2)</f>
        <v>0</v>
      </c>
      <c r="R50" s="31" t="n">
        <f aca="false">POWER(R5,2)</f>
        <v>0</v>
      </c>
      <c r="S50" s="33" t="n">
        <f aca="false">POWER(S5,2)</f>
        <v>0</v>
      </c>
      <c r="T50" s="33" t="n">
        <f aca="false">POWER(T5,2)</f>
        <v>0</v>
      </c>
      <c r="U50" s="33" t="n">
        <f aca="false">POWER(U5,2)</f>
        <v>0</v>
      </c>
      <c r="V50" s="33" t="n">
        <f aca="false">POWER(V5,2)</f>
        <v>0</v>
      </c>
      <c r="W50" s="31" t="n">
        <f aca="false">POWER(W5,2)</f>
        <v>0</v>
      </c>
      <c r="X50" s="31" t="n">
        <f aca="false">POWER(X5,2)</f>
        <v>0</v>
      </c>
      <c r="Y50" s="31" t="n">
        <f aca="false">POWER(Y5,2)</f>
        <v>0</v>
      </c>
      <c r="Z50" s="31" t="n">
        <f aca="false">POWER(Z5,2)</f>
        <v>0</v>
      </c>
      <c r="AA50" s="31" t="n">
        <f aca="false">POWER(AA5,2)</f>
        <v>0</v>
      </c>
      <c r="AB50" s="31" t="n">
        <f aca="false">POWER(AB5,2)</f>
        <v>0</v>
      </c>
      <c r="AC50" s="31" t="n">
        <f aca="false">POWER(AC5,2)</f>
        <v>0</v>
      </c>
      <c r="AD50" s="31" t="n">
        <f aca="false">POWER(AD5,2)</f>
        <v>0</v>
      </c>
      <c r="AE50" s="31" t="n">
        <f aca="false">POWER(AE5,2)</f>
        <v>0</v>
      </c>
      <c r="AF50" s="31" t="n">
        <f aca="false">POWER(AF5,2)</f>
        <v>0</v>
      </c>
      <c r="AG50" s="31" t="n">
        <f aca="false">POWER(AG5,2)</f>
        <v>0</v>
      </c>
      <c r="AH50" s="31" t="n">
        <f aca="false">POWER(AH5,2)</f>
        <v>0</v>
      </c>
      <c r="AI50" s="31" t="n">
        <f aca="false">POWER(AI5,2)</f>
        <v>0</v>
      </c>
      <c r="AJ50" s="31" t="n">
        <f aca="false">POWER(AJ5,2)</f>
        <v>0</v>
      </c>
      <c r="AK50" s="31" t="n">
        <f aca="false">POWER(AK5,2)</f>
        <v>0</v>
      </c>
      <c r="AL50" s="31" t="n">
        <f aca="false">POWER(AL5,2)</f>
        <v>0</v>
      </c>
      <c r="AM50" s="31" t="n">
        <f aca="false">POWER(AM5,2)</f>
        <v>0</v>
      </c>
      <c r="AN50" s="31" t="n">
        <f aca="false">POWER(AN5,2)</f>
        <v>0</v>
      </c>
      <c r="AO50" s="31" t="n">
        <f aca="false">POWER(AO5,2)</f>
        <v>0</v>
      </c>
      <c r="AP50" s="31" t="n">
        <f aca="false">POWER(AP5,2)</f>
        <v>0</v>
      </c>
      <c r="AQ50" s="31" t="n">
        <f aca="false">POWER(AQ5,2)</f>
        <v>0</v>
      </c>
      <c r="AR50" s="31" t="n">
        <f aca="false">POWER(AR5,2)</f>
        <v>0</v>
      </c>
      <c r="AS50" s="31" t="n">
        <f aca="false">POWER(AS5,2)</f>
        <v>0</v>
      </c>
      <c r="AT50" s="31" t="n">
        <f aca="false">POWER(AT5,2)</f>
        <v>0</v>
      </c>
      <c r="AU50" s="31" t="n">
        <f aca="false">POWER(AU5,2)</f>
        <v>0</v>
      </c>
      <c r="AV50" s="31" t="n">
        <f aca="false">POWER(AV5,2)</f>
        <v>0</v>
      </c>
    </row>
    <row r="51" customFormat="false" ht="15.75" hidden="false" customHeight="false" outlineLevel="1" collapsed="false">
      <c r="A51" s="32" t="n">
        <f aca="false">A50+1</f>
        <v>4</v>
      </c>
      <c r="B51" s="37" t="str">
        <f aca="false">B6</f>
        <v>HuNteRs for PeRch</v>
      </c>
      <c r="C51" s="38" t="str">
        <f aca="false">C6</f>
        <v>Самусевич Кирилл</v>
      </c>
      <c r="D51" s="31" t="n">
        <f aca="false">SUM(F51:AV51)</f>
        <v>163.84</v>
      </c>
      <c r="E51" s="39" t="n">
        <f aca="false">IF(D51&gt;0,RANK(D51,$D$48:$D$89),Реглист!$C$89+1)</f>
        <v>38</v>
      </c>
      <c r="F51" s="33" t="n">
        <f aca="false">POWER(F6,2)</f>
        <v>163.84</v>
      </c>
      <c r="G51" s="33" t="n">
        <f aca="false">POWER(G6,2)</f>
        <v>0</v>
      </c>
      <c r="H51" s="33" t="n">
        <f aca="false">POWER(H6,2)</f>
        <v>0</v>
      </c>
      <c r="I51" s="33" t="n">
        <f aca="false">POWER(I6,2)</f>
        <v>0</v>
      </c>
      <c r="J51" s="31" t="n">
        <f aca="false">POWER(J6,2)</f>
        <v>0</v>
      </c>
      <c r="K51" s="31" t="n">
        <f aca="false">POWER(K6,2)</f>
        <v>0</v>
      </c>
      <c r="L51" s="31" t="n">
        <f aca="false">POWER(L6,2)</f>
        <v>0</v>
      </c>
      <c r="M51" s="33" t="n">
        <f aca="false">POWER(M6,2)</f>
        <v>0</v>
      </c>
      <c r="N51" s="33" t="n">
        <f aca="false">POWER(N6,2)</f>
        <v>0</v>
      </c>
      <c r="O51" s="33" t="n">
        <f aca="false">POWER(O6,2)</f>
        <v>0</v>
      </c>
      <c r="P51" s="31" t="n">
        <f aca="false">POWER(P6,2)</f>
        <v>0</v>
      </c>
      <c r="Q51" s="31" t="n">
        <f aca="false">POWER(Q6,2)</f>
        <v>0</v>
      </c>
      <c r="R51" s="31" t="n">
        <f aca="false">POWER(R6,2)</f>
        <v>0</v>
      </c>
      <c r="S51" s="33" t="n">
        <f aca="false">POWER(S6,2)</f>
        <v>0</v>
      </c>
      <c r="T51" s="33" t="n">
        <f aca="false">POWER(T6,2)</f>
        <v>0</v>
      </c>
      <c r="U51" s="33" t="n">
        <f aca="false">POWER(U6,2)</f>
        <v>0</v>
      </c>
      <c r="V51" s="33" t="n">
        <f aca="false">POWER(V6,2)</f>
        <v>0</v>
      </c>
      <c r="W51" s="31" t="n">
        <f aca="false">POWER(W6,2)</f>
        <v>0</v>
      </c>
      <c r="X51" s="31" t="n">
        <f aca="false">POWER(X6,2)</f>
        <v>0</v>
      </c>
      <c r="Y51" s="31" t="n">
        <f aca="false">POWER(Y6,2)</f>
        <v>0</v>
      </c>
      <c r="Z51" s="31" t="n">
        <f aca="false">POWER(Z6,2)</f>
        <v>0</v>
      </c>
      <c r="AA51" s="31" t="n">
        <f aca="false">POWER(AA6,2)</f>
        <v>0</v>
      </c>
      <c r="AB51" s="31" t="n">
        <f aca="false">POWER(AB6,2)</f>
        <v>0</v>
      </c>
      <c r="AC51" s="31" t="n">
        <f aca="false">POWER(AC6,2)</f>
        <v>0</v>
      </c>
      <c r="AD51" s="31" t="n">
        <f aca="false">POWER(AD6,2)</f>
        <v>0</v>
      </c>
      <c r="AE51" s="31" t="n">
        <f aca="false">POWER(AE6,2)</f>
        <v>0</v>
      </c>
      <c r="AF51" s="31" t="n">
        <f aca="false">POWER(AF6,2)</f>
        <v>0</v>
      </c>
      <c r="AG51" s="31" t="n">
        <f aca="false">POWER(AG6,2)</f>
        <v>0</v>
      </c>
      <c r="AH51" s="31" t="n">
        <f aca="false">POWER(AH6,2)</f>
        <v>0</v>
      </c>
      <c r="AI51" s="31" t="n">
        <f aca="false">POWER(AI6,2)</f>
        <v>0</v>
      </c>
      <c r="AJ51" s="31" t="n">
        <f aca="false">POWER(AJ6,2)</f>
        <v>0</v>
      </c>
      <c r="AK51" s="31" t="n">
        <f aca="false">POWER(AK6,2)</f>
        <v>0</v>
      </c>
      <c r="AL51" s="31" t="n">
        <f aca="false">POWER(AL6,2)</f>
        <v>0</v>
      </c>
      <c r="AM51" s="31" t="n">
        <f aca="false">POWER(AM6,2)</f>
        <v>0</v>
      </c>
      <c r="AN51" s="31" t="n">
        <f aca="false">POWER(AN6,2)</f>
        <v>0</v>
      </c>
      <c r="AO51" s="31" t="n">
        <f aca="false">POWER(AO6,2)</f>
        <v>0</v>
      </c>
      <c r="AP51" s="31" t="n">
        <f aca="false">POWER(AP6,2)</f>
        <v>0</v>
      </c>
      <c r="AQ51" s="31" t="n">
        <f aca="false">POWER(AQ6,2)</f>
        <v>0</v>
      </c>
      <c r="AR51" s="31" t="n">
        <f aca="false">POWER(AR6,2)</f>
        <v>0</v>
      </c>
      <c r="AS51" s="31" t="n">
        <f aca="false">POWER(AS6,2)</f>
        <v>0</v>
      </c>
      <c r="AT51" s="31" t="n">
        <f aca="false">POWER(AT6,2)</f>
        <v>0</v>
      </c>
      <c r="AU51" s="31" t="n">
        <f aca="false">POWER(AU6,2)</f>
        <v>0</v>
      </c>
      <c r="AV51" s="31" t="n">
        <f aca="false">POWER(AV6,2)</f>
        <v>0</v>
      </c>
    </row>
    <row r="52" customFormat="false" ht="15.75" hidden="false" customHeight="false" outlineLevel="1" collapsed="false">
      <c r="A52" s="32" t="n">
        <f aca="false">A51+1</f>
        <v>5</v>
      </c>
      <c r="B52" s="37" t="str">
        <f aca="false">B7</f>
        <v>Bad  Fish</v>
      </c>
      <c r="C52" s="38" t="str">
        <f aca="false">C7</f>
        <v>Корней Валентин</v>
      </c>
      <c r="D52" s="31" t="n">
        <f aca="false">SUM(F52:AV52)</f>
        <v>1625.5</v>
      </c>
      <c r="E52" s="39" t="n">
        <f aca="false">IF(D52&gt;0,RANK(D52,$D$48:$D$89),Реглист!$C$89+1)</f>
        <v>16</v>
      </c>
      <c r="F52" s="33" t="n">
        <f aca="false">POWER(F7,2)</f>
        <v>361</v>
      </c>
      <c r="G52" s="33" t="n">
        <f aca="false">POWER(G7,2)</f>
        <v>272.25</v>
      </c>
      <c r="H52" s="33" t="n">
        <f aca="false">POWER(H7,2)</f>
        <v>0</v>
      </c>
      <c r="I52" s="33" t="n">
        <f aca="false">POWER(I7,2)</f>
        <v>0</v>
      </c>
      <c r="J52" s="31" t="n">
        <f aca="false">POWER(J7,2)</f>
        <v>0</v>
      </c>
      <c r="K52" s="31" t="n">
        <f aca="false">POWER(K7,2)</f>
        <v>0</v>
      </c>
      <c r="L52" s="31" t="n">
        <f aca="false">POWER(L7,2)</f>
        <v>0</v>
      </c>
      <c r="M52" s="33" t="n">
        <f aca="false">POWER(M7,2)</f>
        <v>0</v>
      </c>
      <c r="N52" s="33" t="n">
        <f aca="false">POWER(N7,2)</f>
        <v>0</v>
      </c>
      <c r="O52" s="33" t="n">
        <f aca="false">POWER(O7,2)</f>
        <v>0</v>
      </c>
      <c r="P52" s="31" t="n">
        <f aca="false">POWER(P7,2)</f>
        <v>0</v>
      </c>
      <c r="Q52" s="31" t="n">
        <f aca="false">POWER(Q7,2)</f>
        <v>0</v>
      </c>
      <c r="R52" s="31" t="n">
        <f aca="false">POWER(R7,2)</f>
        <v>0</v>
      </c>
      <c r="S52" s="33" t="n">
        <f aca="false">POWER(S7,2)</f>
        <v>0</v>
      </c>
      <c r="T52" s="33" t="n">
        <f aca="false">POWER(T7,2)</f>
        <v>0</v>
      </c>
      <c r="U52" s="33" t="n">
        <f aca="false">POWER(U7,2)</f>
        <v>0</v>
      </c>
      <c r="V52" s="33" t="n">
        <f aca="false">POWER(V7,2)</f>
        <v>0</v>
      </c>
      <c r="W52" s="31" t="n">
        <f aca="false">POWER(W7,2)</f>
        <v>0</v>
      </c>
      <c r="X52" s="31" t="n">
        <f aca="false">POWER(X7,2)</f>
        <v>0</v>
      </c>
      <c r="Y52" s="31" t="n">
        <f aca="false">POWER(Y7,2)</f>
        <v>0</v>
      </c>
      <c r="Z52" s="31" t="n">
        <f aca="false">POWER(Z7,2)</f>
        <v>992.25</v>
      </c>
      <c r="AA52" s="31" t="n">
        <f aca="false">POWER(AA7,2)</f>
        <v>0</v>
      </c>
      <c r="AB52" s="31" t="n">
        <f aca="false">POWER(AB7,2)</f>
        <v>0</v>
      </c>
      <c r="AC52" s="31" t="n">
        <f aca="false">POWER(AC7,2)</f>
        <v>0</v>
      </c>
      <c r="AD52" s="31" t="n">
        <f aca="false">POWER(AD7,2)</f>
        <v>0</v>
      </c>
      <c r="AE52" s="31" t="n">
        <f aca="false">POWER(AE7,2)</f>
        <v>0</v>
      </c>
      <c r="AF52" s="31" t="n">
        <f aca="false">POWER(AF7,2)</f>
        <v>0</v>
      </c>
      <c r="AG52" s="31" t="n">
        <f aca="false">POWER(AG7,2)</f>
        <v>0</v>
      </c>
      <c r="AH52" s="31" t="n">
        <f aca="false">POWER(AH7,2)</f>
        <v>0</v>
      </c>
      <c r="AI52" s="31" t="n">
        <f aca="false">POWER(AI7,2)</f>
        <v>0</v>
      </c>
      <c r="AJ52" s="31" t="n">
        <f aca="false">POWER(AJ7,2)</f>
        <v>0</v>
      </c>
      <c r="AK52" s="31" t="n">
        <f aca="false">POWER(AK7,2)</f>
        <v>0</v>
      </c>
      <c r="AL52" s="31" t="n">
        <f aca="false">POWER(AL7,2)</f>
        <v>0</v>
      </c>
      <c r="AM52" s="31" t="n">
        <f aca="false">POWER(AM7,2)</f>
        <v>0</v>
      </c>
      <c r="AN52" s="31" t="n">
        <f aca="false">POWER(AN7,2)</f>
        <v>0</v>
      </c>
      <c r="AO52" s="31" t="n">
        <f aca="false">POWER(AO7,2)</f>
        <v>0</v>
      </c>
      <c r="AP52" s="31" t="n">
        <f aca="false">POWER(AP7,2)</f>
        <v>0</v>
      </c>
      <c r="AQ52" s="31" t="n">
        <f aca="false">POWER(AQ7,2)</f>
        <v>0</v>
      </c>
      <c r="AR52" s="31" t="n">
        <f aca="false">POWER(AR7,2)</f>
        <v>0</v>
      </c>
      <c r="AS52" s="31" t="n">
        <f aca="false">POWER(AS7,2)</f>
        <v>0</v>
      </c>
      <c r="AT52" s="31" t="n">
        <f aca="false">POWER(AT7,2)</f>
        <v>0</v>
      </c>
      <c r="AU52" s="31" t="n">
        <f aca="false">POWER(AU7,2)</f>
        <v>0</v>
      </c>
      <c r="AV52" s="31" t="n">
        <f aca="false">POWER(AV7,2)</f>
        <v>0</v>
      </c>
    </row>
    <row r="53" customFormat="false" ht="15.75" hidden="false" customHeight="false" outlineLevel="1" collapsed="false">
      <c r="A53" s="32" t="n">
        <f aca="false">A52+1</f>
        <v>6</v>
      </c>
      <c r="B53" s="37" t="str">
        <f aca="false">B8</f>
        <v>Штиль</v>
      </c>
      <c r="C53" s="38" t="str">
        <f aca="false">C8</f>
        <v>Козлов Юрий</v>
      </c>
      <c r="D53" s="31" t="n">
        <f aca="false">SUM(F53:AV53)</f>
        <v>1543.34</v>
      </c>
      <c r="E53" s="39" t="n">
        <f aca="false">IF(D53&gt;0,RANK(D53,$D$48:$D$89),Реглист!$C$89+1)</f>
        <v>18</v>
      </c>
      <c r="F53" s="33" t="n">
        <f aca="false">POWER(F8,2)</f>
        <v>225</v>
      </c>
      <c r="G53" s="33" t="n">
        <f aca="false">POWER(G8,2)</f>
        <v>125.44</v>
      </c>
      <c r="H53" s="33" t="n">
        <f aca="false">POWER(H8,2)</f>
        <v>127.69</v>
      </c>
      <c r="I53" s="33" t="n">
        <f aca="false">POWER(I8,2)</f>
        <v>158.76</v>
      </c>
      <c r="J53" s="31" t="n">
        <f aca="false">POWER(J8,2)</f>
        <v>148.84</v>
      </c>
      <c r="K53" s="31" t="n">
        <f aca="false">POWER(K8,2)</f>
        <v>171.61</v>
      </c>
      <c r="L53" s="31" t="n">
        <f aca="false">POWER(L8,2)</f>
        <v>361</v>
      </c>
      <c r="M53" s="33" t="n">
        <f aca="false">POWER(M8,2)</f>
        <v>0</v>
      </c>
      <c r="N53" s="33" t="n">
        <f aca="false">POWER(N8,2)</f>
        <v>0</v>
      </c>
      <c r="O53" s="33" t="n">
        <f aca="false">POWER(O8,2)</f>
        <v>0</v>
      </c>
      <c r="P53" s="31" t="n">
        <f aca="false">POWER(P8,2)</f>
        <v>0</v>
      </c>
      <c r="Q53" s="31" t="n">
        <f aca="false">POWER(Q8,2)</f>
        <v>0</v>
      </c>
      <c r="R53" s="31" t="n">
        <f aca="false">POWER(R8,2)</f>
        <v>0</v>
      </c>
      <c r="S53" s="33" t="n">
        <f aca="false">POWER(S8,2)</f>
        <v>0</v>
      </c>
      <c r="T53" s="33" t="n">
        <f aca="false">POWER(T8,2)</f>
        <v>0</v>
      </c>
      <c r="U53" s="33" t="n">
        <f aca="false">POWER(U8,2)</f>
        <v>0</v>
      </c>
      <c r="V53" s="33" t="n">
        <f aca="false">POWER(V8,2)</f>
        <v>0</v>
      </c>
      <c r="W53" s="31" t="n">
        <f aca="false">POWER(W8,2)</f>
        <v>0</v>
      </c>
      <c r="X53" s="31" t="n">
        <f aca="false">POWER(X8,2)</f>
        <v>0</v>
      </c>
      <c r="Y53" s="31" t="n">
        <f aca="false">POWER(Y8,2)</f>
        <v>0</v>
      </c>
      <c r="Z53" s="31" t="n">
        <f aca="false">POWER(Z8,2)</f>
        <v>225</v>
      </c>
      <c r="AA53" s="31" t="n">
        <f aca="false">POWER(AA8,2)</f>
        <v>0</v>
      </c>
      <c r="AB53" s="31" t="n">
        <f aca="false">POWER(AB8,2)</f>
        <v>0</v>
      </c>
      <c r="AC53" s="31" t="n">
        <f aca="false">POWER(AC8,2)</f>
        <v>0</v>
      </c>
      <c r="AD53" s="31" t="n">
        <f aca="false">POWER(AD8,2)</f>
        <v>0</v>
      </c>
      <c r="AE53" s="31" t="n">
        <f aca="false">POWER(AE8,2)</f>
        <v>0</v>
      </c>
      <c r="AF53" s="31" t="n">
        <f aca="false">POWER(AF8,2)</f>
        <v>0</v>
      </c>
      <c r="AG53" s="31" t="n">
        <f aca="false">POWER(AG8,2)</f>
        <v>0</v>
      </c>
      <c r="AH53" s="31" t="n">
        <f aca="false">POWER(AH8,2)</f>
        <v>0</v>
      </c>
      <c r="AI53" s="31" t="n">
        <f aca="false">POWER(AI8,2)</f>
        <v>0</v>
      </c>
      <c r="AJ53" s="31" t="n">
        <f aca="false">POWER(AJ8,2)</f>
        <v>0</v>
      </c>
      <c r="AK53" s="31" t="n">
        <f aca="false">POWER(AK8,2)</f>
        <v>0</v>
      </c>
      <c r="AL53" s="31" t="n">
        <f aca="false">POWER(AL8,2)</f>
        <v>0</v>
      </c>
      <c r="AM53" s="31" t="n">
        <f aca="false">POWER(AM8,2)</f>
        <v>0</v>
      </c>
      <c r="AN53" s="31" t="n">
        <f aca="false">POWER(AN8,2)</f>
        <v>0</v>
      </c>
      <c r="AO53" s="31" t="n">
        <f aca="false">POWER(AO8,2)</f>
        <v>0</v>
      </c>
      <c r="AP53" s="31" t="n">
        <f aca="false">POWER(AP8,2)</f>
        <v>0</v>
      </c>
      <c r="AQ53" s="31" t="n">
        <f aca="false">POWER(AQ8,2)</f>
        <v>0</v>
      </c>
      <c r="AR53" s="31" t="n">
        <f aca="false">POWER(AR8,2)</f>
        <v>0</v>
      </c>
      <c r="AS53" s="31" t="n">
        <f aca="false">POWER(AS8,2)</f>
        <v>0</v>
      </c>
      <c r="AT53" s="31" t="n">
        <f aca="false">POWER(AT8,2)</f>
        <v>0</v>
      </c>
      <c r="AU53" s="31" t="n">
        <f aca="false">POWER(AU8,2)</f>
        <v>0</v>
      </c>
      <c r="AV53" s="31" t="n">
        <f aca="false">POWER(AV8,2)</f>
        <v>0</v>
      </c>
    </row>
    <row r="54" customFormat="false" ht="15.75" hidden="false" customHeight="false" outlineLevel="1" collapsed="false">
      <c r="A54" s="32" t="n">
        <f aca="false">A53+1</f>
        <v>7</v>
      </c>
      <c r="B54" s="37" t="str">
        <f aca="false">B9</f>
        <v>Фарватер</v>
      </c>
      <c r="C54" s="38" t="str">
        <f aca="false">C9</f>
        <v>Попельский Максим</v>
      </c>
      <c r="D54" s="31" t="n">
        <f aca="false">SUM(F54:AV54)</f>
        <v>932.86</v>
      </c>
      <c r="E54" s="39" t="n">
        <f aca="false">IF(D54&gt;0,RANK(D54,$D$48:$D$89),Реглист!$C$89+1)</f>
        <v>24</v>
      </c>
      <c r="F54" s="33" t="n">
        <f aca="false">POWER(F9,2)</f>
        <v>278.89</v>
      </c>
      <c r="G54" s="33" t="n">
        <f aca="false">POWER(G9,2)</f>
        <v>161.29</v>
      </c>
      <c r="H54" s="33" t="n">
        <f aca="false">POWER(H9,2)</f>
        <v>139.24</v>
      </c>
      <c r="I54" s="33" t="n">
        <f aca="false">POWER(I9,2)</f>
        <v>0</v>
      </c>
      <c r="J54" s="31" t="n">
        <f aca="false">POWER(J9,2)</f>
        <v>0</v>
      </c>
      <c r="K54" s="31" t="n">
        <f aca="false">POWER(K9,2)</f>
        <v>0</v>
      </c>
      <c r="L54" s="31" t="n">
        <f aca="false">POWER(L9,2)</f>
        <v>0</v>
      </c>
      <c r="M54" s="33" t="n">
        <f aca="false">POWER(M9,2)</f>
        <v>0</v>
      </c>
      <c r="N54" s="33" t="n">
        <f aca="false">POWER(N9,2)</f>
        <v>0</v>
      </c>
      <c r="O54" s="33" t="n">
        <f aca="false">POWER(O9,2)</f>
        <v>0</v>
      </c>
      <c r="P54" s="31" t="n">
        <f aca="false">POWER(P9,2)</f>
        <v>0</v>
      </c>
      <c r="Q54" s="31" t="n">
        <f aca="false">POWER(Q9,2)</f>
        <v>0</v>
      </c>
      <c r="R54" s="31" t="n">
        <f aca="false">POWER(R9,2)</f>
        <v>0</v>
      </c>
      <c r="S54" s="33" t="n">
        <f aca="false">POWER(S9,2)</f>
        <v>0</v>
      </c>
      <c r="T54" s="33" t="n">
        <f aca="false">POWER(T9,2)</f>
        <v>0</v>
      </c>
      <c r="U54" s="33" t="n">
        <f aca="false">POWER(U9,2)</f>
        <v>0</v>
      </c>
      <c r="V54" s="33" t="n">
        <f aca="false">POWER(V9,2)</f>
        <v>0</v>
      </c>
      <c r="W54" s="31" t="n">
        <f aca="false">POWER(W9,2)</f>
        <v>0</v>
      </c>
      <c r="X54" s="31" t="n">
        <f aca="false">POWER(X9,2)</f>
        <v>0</v>
      </c>
      <c r="Y54" s="31" t="n">
        <f aca="false">POWER(Y9,2)</f>
        <v>0</v>
      </c>
      <c r="Z54" s="31" t="n">
        <f aca="false">POWER(Z9,2)</f>
        <v>353.44</v>
      </c>
      <c r="AA54" s="31" t="n">
        <f aca="false">POWER(AA9,2)</f>
        <v>0</v>
      </c>
      <c r="AB54" s="31" t="n">
        <f aca="false">POWER(AB9,2)</f>
        <v>0</v>
      </c>
      <c r="AC54" s="31" t="n">
        <f aca="false">POWER(AC9,2)</f>
        <v>0</v>
      </c>
      <c r="AD54" s="31" t="n">
        <f aca="false">POWER(AD9,2)</f>
        <v>0</v>
      </c>
      <c r="AE54" s="31" t="n">
        <f aca="false">POWER(AE9,2)</f>
        <v>0</v>
      </c>
      <c r="AF54" s="31" t="n">
        <f aca="false">POWER(AF9,2)</f>
        <v>0</v>
      </c>
      <c r="AG54" s="31" t="n">
        <f aca="false">POWER(AG9,2)</f>
        <v>0</v>
      </c>
      <c r="AH54" s="31" t="n">
        <f aca="false">POWER(AH9,2)</f>
        <v>0</v>
      </c>
      <c r="AI54" s="31" t="n">
        <f aca="false">POWER(AI9,2)</f>
        <v>0</v>
      </c>
      <c r="AJ54" s="31" t="n">
        <f aca="false">POWER(AJ9,2)</f>
        <v>0</v>
      </c>
      <c r="AK54" s="31" t="n">
        <f aca="false">POWER(AK9,2)</f>
        <v>0</v>
      </c>
      <c r="AL54" s="31" t="n">
        <f aca="false">POWER(AL9,2)</f>
        <v>0</v>
      </c>
      <c r="AM54" s="31" t="n">
        <f aca="false">POWER(AM9,2)</f>
        <v>0</v>
      </c>
      <c r="AN54" s="31" t="n">
        <f aca="false">POWER(AN9,2)</f>
        <v>0</v>
      </c>
      <c r="AO54" s="31" t="n">
        <f aca="false">POWER(AO9,2)</f>
        <v>0</v>
      </c>
      <c r="AP54" s="31" t="n">
        <f aca="false">POWER(AP9,2)</f>
        <v>0</v>
      </c>
      <c r="AQ54" s="31" t="n">
        <f aca="false">POWER(AQ9,2)</f>
        <v>0</v>
      </c>
      <c r="AR54" s="31" t="n">
        <f aca="false">POWER(AR9,2)</f>
        <v>0</v>
      </c>
      <c r="AS54" s="31" t="n">
        <f aca="false">POWER(AS9,2)</f>
        <v>0</v>
      </c>
      <c r="AT54" s="31" t="n">
        <f aca="false">POWER(AT9,2)</f>
        <v>0</v>
      </c>
      <c r="AU54" s="31" t="n">
        <f aca="false">POWER(AU9,2)</f>
        <v>0</v>
      </c>
      <c r="AV54" s="31" t="n">
        <f aca="false">POWER(AV9,2)</f>
        <v>0</v>
      </c>
    </row>
    <row r="55" customFormat="false" ht="15.75" hidden="false" customHeight="false" outlineLevel="1" collapsed="false">
      <c r="A55" s="32" t="n">
        <f aca="false">A54+1</f>
        <v>8</v>
      </c>
      <c r="B55" s="37" t="str">
        <f aca="false">B10</f>
        <v>Bait Breath Team</v>
      </c>
      <c r="C55" s="38" t="str">
        <f aca="false">C10</f>
        <v>Зубко Сергей</v>
      </c>
      <c r="D55" s="31" t="n">
        <f aca="false">SUM(F55:AV55)</f>
        <v>2249.97</v>
      </c>
      <c r="E55" s="39" t="n">
        <f aca="false">IF(D55&gt;0,RANK(D55,$D$48:$D$89),Реглист!$C$89+1)</f>
        <v>5</v>
      </c>
      <c r="F55" s="33" t="n">
        <f aca="false">POWER(F10,2)</f>
        <v>161.29</v>
      </c>
      <c r="G55" s="33" t="n">
        <f aca="false">POWER(G10,2)</f>
        <v>169</v>
      </c>
      <c r="H55" s="33" t="n">
        <f aca="false">POWER(H10,2)</f>
        <v>182.25</v>
      </c>
      <c r="I55" s="33" t="n">
        <f aca="false">POWER(I10,2)</f>
        <v>121</v>
      </c>
      <c r="J55" s="31" t="n">
        <f aca="false">POWER(J10,2)</f>
        <v>132.25</v>
      </c>
      <c r="K55" s="31" t="n">
        <f aca="false">POWER(K10,2)</f>
        <v>148.84</v>
      </c>
      <c r="L55" s="31" t="n">
        <f aca="false">POWER(L10,2)</f>
        <v>243.36</v>
      </c>
      <c r="M55" s="33" t="n">
        <f aca="false">POWER(M10,2)</f>
        <v>299.29</v>
      </c>
      <c r="N55" s="33" t="n">
        <f aca="false">POWER(N10,2)</f>
        <v>139.24</v>
      </c>
      <c r="O55" s="33" t="n">
        <f aca="false">POWER(O10,2)</f>
        <v>151.29</v>
      </c>
      <c r="P55" s="31" t="n">
        <f aca="false">POWER(P10,2)</f>
        <v>213.16</v>
      </c>
      <c r="Q55" s="31" t="n">
        <f aca="false">POWER(Q10,2)</f>
        <v>0</v>
      </c>
      <c r="R55" s="31" t="n">
        <f aca="false">POWER(R10,2)</f>
        <v>0</v>
      </c>
      <c r="S55" s="33" t="n">
        <f aca="false">POWER(S10,2)</f>
        <v>0</v>
      </c>
      <c r="T55" s="33" t="n">
        <f aca="false">POWER(T10,2)</f>
        <v>0</v>
      </c>
      <c r="U55" s="33" t="n">
        <f aca="false">POWER(U10,2)</f>
        <v>0</v>
      </c>
      <c r="V55" s="33" t="n">
        <f aca="false">POWER(V10,2)</f>
        <v>0</v>
      </c>
      <c r="W55" s="31" t="n">
        <f aca="false">POWER(W10,2)</f>
        <v>0</v>
      </c>
      <c r="X55" s="31" t="n">
        <f aca="false">POWER(X10,2)</f>
        <v>0</v>
      </c>
      <c r="Y55" s="31" t="n">
        <f aca="false">POWER(Y10,2)</f>
        <v>0</v>
      </c>
      <c r="Z55" s="31" t="n">
        <f aca="false">POWER(Z10,2)</f>
        <v>289</v>
      </c>
      <c r="AA55" s="31" t="n">
        <f aca="false">POWER(AA10,2)</f>
        <v>0</v>
      </c>
      <c r="AB55" s="31" t="n">
        <f aca="false">POWER(AB10,2)</f>
        <v>0</v>
      </c>
      <c r="AC55" s="31" t="n">
        <f aca="false">POWER(AC10,2)</f>
        <v>0</v>
      </c>
      <c r="AD55" s="31" t="n">
        <f aca="false">POWER(AD10,2)</f>
        <v>0</v>
      </c>
      <c r="AE55" s="31" t="n">
        <f aca="false">POWER(AE10,2)</f>
        <v>0</v>
      </c>
      <c r="AF55" s="31" t="n">
        <f aca="false">POWER(AF10,2)</f>
        <v>0</v>
      </c>
      <c r="AG55" s="31" t="n">
        <f aca="false">POWER(AG10,2)</f>
        <v>0</v>
      </c>
      <c r="AH55" s="31" t="n">
        <f aca="false">POWER(AH10,2)</f>
        <v>0</v>
      </c>
      <c r="AI55" s="31" t="n">
        <f aca="false">POWER(AI10,2)</f>
        <v>0</v>
      </c>
      <c r="AJ55" s="31" t="n">
        <f aca="false">POWER(AJ10,2)</f>
        <v>0</v>
      </c>
      <c r="AK55" s="31" t="n">
        <f aca="false">POWER(AK10,2)</f>
        <v>0</v>
      </c>
      <c r="AL55" s="31" t="n">
        <f aca="false">POWER(AL10,2)</f>
        <v>0</v>
      </c>
      <c r="AM55" s="31" t="n">
        <f aca="false">POWER(AM10,2)</f>
        <v>0</v>
      </c>
      <c r="AN55" s="31" t="n">
        <f aca="false">POWER(AN10,2)</f>
        <v>0</v>
      </c>
      <c r="AO55" s="31" t="n">
        <f aca="false">POWER(AO10,2)</f>
        <v>0</v>
      </c>
      <c r="AP55" s="31" t="n">
        <f aca="false">POWER(AP10,2)</f>
        <v>0</v>
      </c>
      <c r="AQ55" s="31" t="n">
        <f aca="false">POWER(AQ10,2)</f>
        <v>0</v>
      </c>
      <c r="AR55" s="31" t="n">
        <f aca="false">POWER(AR10,2)</f>
        <v>0</v>
      </c>
      <c r="AS55" s="31" t="n">
        <f aca="false">POWER(AS10,2)</f>
        <v>0</v>
      </c>
      <c r="AT55" s="31" t="n">
        <f aca="false">POWER(AT10,2)</f>
        <v>0</v>
      </c>
      <c r="AU55" s="31" t="n">
        <f aca="false">POWER(AU10,2)</f>
        <v>0</v>
      </c>
      <c r="AV55" s="31" t="n">
        <f aca="false">POWER(AV10,2)</f>
        <v>0</v>
      </c>
    </row>
    <row r="56" customFormat="false" ht="15.75" hidden="false" customHeight="false" outlineLevel="1" collapsed="false">
      <c r="A56" s="32" t="n">
        <f aca="false">A55+1</f>
        <v>9</v>
      </c>
      <c r="B56" s="37" t="str">
        <f aca="false">B11</f>
        <v>СТАR Fishingstock</v>
      </c>
      <c r="C56" s="38" t="str">
        <f aca="false">C11</f>
        <v>Пожарский Константин</v>
      </c>
      <c r="D56" s="31" t="n">
        <f aca="false">SUM(F56:AV56)</f>
        <v>652.05</v>
      </c>
      <c r="E56" s="39" t="n">
        <f aca="false">IF(D56&gt;0,RANK(D56,$D$48:$D$89),Реглист!$C$89+1)</f>
        <v>32</v>
      </c>
      <c r="F56" s="33" t="n">
        <f aca="false">POWER(F11,2)</f>
        <v>169</v>
      </c>
      <c r="G56" s="33" t="n">
        <f aca="false">POWER(G11,2)</f>
        <v>196</v>
      </c>
      <c r="H56" s="33" t="n">
        <f aca="false">POWER(H11,2)</f>
        <v>163.84</v>
      </c>
      <c r="I56" s="33" t="n">
        <f aca="false">POWER(I11,2)</f>
        <v>123.21</v>
      </c>
      <c r="J56" s="31" t="n">
        <f aca="false">POWER(J11,2)</f>
        <v>0</v>
      </c>
      <c r="K56" s="31" t="n">
        <f aca="false">POWER(K11,2)</f>
        <v>0</v>
      </c>
      <c r="L56" s="31" t="n">
        <f aca="false">POWER(L11,2)</f>
        <v>0</v>
      </c>
      <c r="M56" s="33" t="n">
        <f aca="false">POWER(M11,2)</f>
        <v>0</v>
      </c>
      <c r="N56" s="33" t="n">
        <f aca="false">POWER(N11,2)</f>
        <v>0</v>
      </c>
      <c r="O56" s="33" t="n">
        <f aca="false">POWER(O11,2)</f>
        <v>0</v>
      </c>
      <c r="P56" s="31" t="n">
        <f aca="false">POWER(P11,2)</f>
        <v>0</v>
      </c>
      <c r="Q56" s="31" t="n">
        <f aca="false">POWER(Q11,2)</f>
        <v>0</v>
      </c>
      <c r="R56" s="31" t="n">
        <f aca="false">POWER(R11,2)</f>
        <v>0</v>
      </c>
      <c r="S56" s="33" t="n">
        <f aca="false">POWER(S11,2)</f>
        <v>0</v>
      </c>
      <c r="T56" s="33" t="n">
        <f aca="false">POWER(T11,2)</f>
        <v>0</v>
      </c>
      <c r="U56" s="33" t="n">
        <f aca="false">POWER(U11,2)</f>
        <v>0</v>
      </c>
      <c r="V56" s="33" t="n">
        <f aca="false">POWER(V11,2)</f>
        <v>0</v>
      </c>
      <c r="W56" s="31" t="n">
        <f aca="false">POWER(W11,2)</f>
        <v>0</v>
      </c>
      <c r="X56" s="31" t="n">
        <f aca="false">POWER(X11,2)</f>
        <v>0</v>
      </c>
      <c r="Y56" s="31" t="n">
        <f aca="false">POWER(Y11,2)</f>
        <v>0</v>
      </c>
      <c r="Z56" s="31" t="n">
        <f aca="false">POWER(Z11,2)</f>
        <v>0</v>
      </c>
      <c r="AA56" s="31" t="n">
        <f aca="false">POWER(AA11,2)</f>
        <v>0</v>
      </c>
      <c r="AB56" s="31" t="n">
        <f aca="false">POWER(AB11,2)</f>
        <v>0</v>
      </c>
      <c r="AC56" s="31" t="n">
        <f aca="false">POWER(AC11,2)</f>
        <v>0</v>
      </c>
      <c r="AD56" s="31" t="n">
        <f aca="false">POWER(AD11,2)</f>
        <v>0</v>
      </c>
      <c r="AE56" s="31" t="n">
        <f aca="false">POWER(AE11,2)</f>
        <v>0</v>
      </c>
      <c r="AF56" s="31" t="n">
        <f aca="false">POWER(AF11,2)</f>
        <v>0</v>
      </c>
      <c r="AG56" s="31" t="n">
        <f aca="false">POWER(AG11,2)</f>
        <v>0</v>
      </c>
      <c r="AH56" s="31" t="n">
        <f aca="false">POWER(AH11,2)</f>
        <v>0</v>
      </c>
      <c r="AI56" s="31" t="n">
        <f aca="false">POWER(AI11,2)</f>
        <v>0</v>
      </c>
      <c r="AJ56" s="31" t="n">
        <f aca="false">POWER(AJ11,2)</f>
        <v>0</v>
      </c>
      <c r="AK56" s="31" t="n">
        <f aca="false">POWER(AK11,2)</f>
        <v>0</v>
      </c>
      <c r="AL56" s="31" t="n">
        <f aca="false">POWER(AL11,2)</f>
        <v>0</v>
      </c>
      <c r="AM56" s="31" t="n">
        <f aca="false">POWER(AM11,2)</f>
        <v>0</v>
      </c>
      <c r="AN56" s="31" t="n">
        <f aca="false">POWER(AN11,2)</f>
        <v>0</v>
      </c>
      <c r="AO56" s="31" t="n">
        <f aca="false">POWER(AO11,2)</f>
        <v>0</v>
      </c>
      <c r="AP56" s="31" t="n">
        <f aca="false">POWER(AP11,2)</f>
        <v>0</v>
      </c>
      <c r="AQ56" s="31" t="n">
        <f aca="false">POWER(AQ11,2)</f>
        <v>0</v>
      </c>
      <c r="AR56" s="31" t="n">
        <f aca="false">POWER(AR11,2)</f>
        <v>0</v>
      </c>
      <c r="AS56" s="31" t="n">
        <f aca="false">POWER(AS11,2)</f>
        <v>0</v>
      </c>
      <c r="AT56" s="31" t="n">
        <f aca="false">POWER(AT11,2)</f>
        <v>0</v>
      </c>
      <c r="AU56" s="31" t="n">
        <f aca="false">POWER(AU11,2)</f>
        <v>0</v>
      </c>
      <c r="AV56" s="31" t="n">
        <f aca="false">POWER(AV11,2)</f>
        <v>0</v>
      </c>
    </row>
    <row r="57" customFormat="false" ht="15.75" hidden="false" customHeight="false" outlineLevel="1" collapsed="false">
      <c r="A57" s="32" t="n">
        <f aca="false">A56+1</f>
        <v>10</v>
      </c>
      <c r="B57" s="37" t="str">
        <f aca="false">B12</f>
        <v>Poseidon</v>
      </c>
      <c r="C57" s="38" t="str">
        <f aca="false">C12</f>
        <v>Чижонок Сергей</v>
      </c>
      <c r="D57" s="31" t="n">
        <f aca="false">SUM(F57:AV57)</f>
        <v>4745.78</v>
      </c>
      <c r="E57" s="39" t="n">
        <f aca="false">IF(D57&gt;0,RANK(D57,$D$48:$D$89),Реглист!$C$89+1)</f>
        <v>1</v>
      </c>
      <c r="F57" s="33" t="n">
        <f aca="false">POWER(F12,2)</f>
        <v>268.96</v>
      </c>
      <c r="G57" s="33" t="n">
        <f aca="false">POWER(G12,2)</f>
        <v>237.16</v>
      </c>
      <c r="H57" s="33" t="n">
        <f aca="false">POWER(H12,2)</f>
        <v>302.76</v>
      </c>
      <c r="I57" s="33" t="n">
        <f aca="false">POWER(I12,2)</f>
        <v>295.84</v>
      </c>
      <c r="J57" s="31" t="n">
        <f aca="false">POWER(J12,2)</f>
        <v>231.04</v>
      </c>
      <c r="K57" s="31" t="n">
        <f aca="false">POWER(K12,2)</f>
        <v>380.25</v>
      </c>
      <c r="L57" s="31" t="n">
        <f aca="false">POWER(L12,2)</f>
        <v>470.89</v>
      </c>
      <c r="M57" s="33" t="n">
        <f aca="false">POWER(M12,2)</f>
        <v>324</v>
      </c>
      <c r="N57" s="33" t="n">
        <f aca="false">POWER(N12,2)</f>
        <v>368.64</v>
      </c>
      <c r="O57" s="33" t="n">
        <f aca="false">POWER(O12,2)</f>
        <v>0</v>
      </c>
      <c r="P57" s="31" t="n">
        <f aca="false">POWER(P12,2)</f>
        <v>0</v>
      </c>
      <c r="Q57" s="31" t="n">
        <f aca="false">POWER(Q12,2)</f>
        <v>0</v>
      </c>
      <c r="R57" s="31" t="n">
        <f aca="false">POWER(R12,2)</f>
        <v>0</v>
      </c>
      <c r="S57" s="33" t="n">
        <f aca="false">POWER(S12,2)</f>
        <v>0</v>
      </c>
      <c r="T57" s="33" t="n">
        <f aca="false">POWER(T12,2)</f>
        <v>0</v>
      </c>
      <c r="U57" s="33" t="n">
        <f aca="false">POWER(U12,2)</f>
        <v>0</v>
      </c>
      <c r="V57" s="33" t="n">
        <f aca="false">POWER(V12,2)</f>
        <v>0</v>
      </c>
      <c r="W57" s="31" t="n">
        <f aca="false">POWER(W12,2)</f>
        <v>0</v>
      </c>
      <c r="X57" s="31" t="n">
        <f aca="false">POWER(X12,2)</f>
        <v>0</v>
      </c>
      <c r="Y57" s="31" t="n">
        <f aca="false">POWER(Y12,2)</f>
        <v>0</v>
      </c>
      <c r="Z57" s="31" t="n">
        <f aca="false">POWER(Z12,2)</f>
        <v>1866.24</v>
      </c>
      <c r="AA57" s="31" t="n">
        <f aca="false">POWER(AA12,2)</f>
        <v>0</v>
      </c>
      <c r="AB57" s="31" t="n">
        <f aca="false">POWER(AB12,2)</f>
        <v>0</v>
      </c>
      <c r="AC57" s="31" t="n">
        <f aca="false">POWER(AC12,2)</f>
        <v>0</v>
      </c>
      <c r="AD57" s="31" t="n">
        <f aca="false">POWER(AD12,2)</f>
        <v>0</v>
      </c>
      <c r="AE57" s="31" t="n">
        <f aca="false">POWER(AE12,2)</f>
        <v>0</v>
      </c>
      <c r="AF57" s="31" t="n">
        <f aca="false">POWER(AF12,2)</f>
        <v>0</v>
      </c>
      <c r="AG57" s="31" t="n">
        <f aca="false">POWER(AG12,2)</f>
        <v>0</v>
      </c>
      <c r="AH57" s="31" t="n">
        <f aca="false">POWER(AH12,2)</f>
        <v>0</v>
      </c>
      <c r="AI57" s="31" t="n">
        <f aca="false">POWER(AI12,2)</f>
        <v>0</v>
      </c>
      <c r="AJ57" s="31" t="n">
        <f aca="false">POWER(AJ12,2)</f>
        <v>0</v>
      </c>
      <c r="AK57" s="31" t="n">
        <f aca="false">POWER(AK12,2)</f>
        <v>0</v>
      </c>
      <c r="AL57" s="31" t="n">
        <f aca="false">POWER(AL12,2)</f>
        <v>0</v>
      </c>
      <c r="AM57" s="31" t="n">
        <f aca="false">POWER(AM12,2)</f>
        <v>0</v>
      </c>
      <c r="AN57" s="31" t="n">
        <f aca="false">POWER(AN12,2)</f>
        <v>0</v>
      </c>
      <c r="AO57" s="31" t="n">
        <f aca="false">POWER(AO12,2)</f>
        <v>0</v>
      </c>
      <c r="AP57" s="31" t="n">
        <f aca="false">POWER(AP12,2)</f>
        <v>0</v>
      </c>
      <c r="AQ57" s="31" t="n">
        <f aca="false">POWER(AQ12,2)</f>
        <v>0</v>
      </c>
      <c r="AR57" s="31" t="n">
        <f aca="false">POWER(AR12,2)</f>
        <v>0</v>
      </c>
      <c r="AS57" s="31" t="n">
        <f aca="false">POWER(AS12,2)</f>
        <v>0</v>
      </c>
      <c r="AT57" s="31" t="n">
        <f aca="false">POWER(AT12,2)</f>
        <v>0</v>
      </c>
      <c r="AU57" s="31" t="n">
        <f aca="false">POWER(AU12,2)</f>
        <v>0</v>
      </c>
      <c r="AV57" s="31" t="n">
        <f aca="false">POWER(AV12,2)</f>
        <v>0</v>
      </c>
    </row>
    <row r="58" customFormat="false" ht="15.75" hidden="false" customHeight="false" outlineLevel="1" collapsed="false">
      <c r="A58" s="32" t="n">
        <f aca="false">A57+1</f>
        <v>11</v>
      </c>
      <c r="B58" s="37" t="str">
        <f aca="false">B13</f>
        <v>Кобринский МСЗ</v>
      </c>
      <c r="C58" s="38" t="str">
        <f aca="false">C13</f>
        <v>Барташук Александр</v>
      </c>
      <c r="D58" s="31" t="n">
        <f aca="false">SUM(F58:AV58)</f>
        <v>1931.78</v>
      </c>
      <c r="E58" s="39" t="n">
        <f aca="false">IF(D58&gt;0,RANK(D58,$D$48:$D$89),Реглист!$C$89+1)</f>
        <v>11</v>
      </c>
      <c r="F58" s="33" t="n">
        <f aca="false">POWER(F13,2)</f>
        <v>196</v>
      </c>
      <c r="G58" s="33" t="n">
        <f aca="false">POWER(G13,2)</f>
        <v>256</v>
      </c>
      <c r="H58" s="33" t="n">
        <f aca="false">POWER(H13,2)</f>
        <v>272.25</v>
      </c>
      <c r="I58" s="33" t="n">
        <f aca="false">POWER(I13,2)</f>
        <v>295.84</v>
      </c>
      <c r="J58" s="31" t="n">
        <f aca="false">POWER(J13,2)</f>
        <v>462.25</v>
      </c>
      <c r="K58" s="31" t="n">
        <f aca="false">POWER(K13,2)</f>
        <v>0</v>
      </c>
      <c r="L58" s="31" t="n">
        <f aca="false">POWER(L13,2)</f>
        <v>0</v>
      </c>
      <c r="M58" s="33" t="n">
        <f aca="false">POWER(M13,2)</f>
        <v>0</v>
      </c>
      <c r="N58" s="33" t="n">
        <f aca="false">POWER(N13,2)</f>
        <v>0</v>
      </c>
      <c r="O58" s="33" t="n">
        <f aca="false">POWER(O13,2)</f>
        <v>0</v>
      </c>
      <c r="P58" s="31" t="n">
        <f aca="false">POWER(P13,2)</f>
        <v>0</v>
      </c>
      <c r="Q58" s="31" t="n">
        <f aca="false">POWER(Q13,2)</f>
        <v>0</v>
      </c>
      <c r="R58" s="31" t="n">
        <f aca="false">POWER(R13,2)</f>
        <v>0</v>
      </c>
      <c r="S58" s="33" t="n">
        <f aca="false">POWER(S13,2)</f>
        <v>0</v>
      </c>
      <c r="T58" s="33" t="n">
        <f aca="false">POWER(T13,2)</f>
        <v>0</v>
      </c>
      <c r="U58" s="33" t="n">
        <f aca="false">POWER(U13,2)</f>
        <v>0</v>
      </c>
      <c r="V58" s="33" t="n">
        <f aca="false">POWER(V13,2)</f>
        <v>0</v>
      </c>
      <c r="W58" s="31" t="n">
        <f aca="false">POWER(W13,2)</f>
        <v>0</v>
      </c>
      <c r="X58" s="31" t="n">
        <f aca="false">POWER(X13,2)</f>
        <v>0</v>
      </c>
      <c r="Y58" s="31" t="n">
        <f aca="false">POWER(Y13,2)</f>
        <v>0</v>
      </c>
      <c r="Z58" s="31" t="n">
        <f aca="false">POWER(Z13,2)</f>
        <v>0</v>
      </c>
      <c r="AA58" s="31" t="n">
        <f aca="false">POWER(AA13,2)</f>
        <v>0</v>
      </c>
      <c r="AB58" s="31" t="n">
        <f aca="false">POWER(AB13,2)</f>
        <v>0</v>
      </c>
      <c r="AC58" s="31" t="n">
        <f aca="false">POWER(AC13,2)</f>
        <v>0</v>
      </c>
      <c r="AD58" s="31" t="n">
        <f aca="false">POWER(AD13,2)</f>
        <v>0</v>
      </c>
      <c r="AE58" s="31" t="n">
        <f aca="false">POWER(AE13,2)</f>
        <v>0</v>
      </c>
      <c r="AF58" s="31" t="n">
        <f aca="false">POWER(AF13,2)</f>
        <v>0</v>
      </c>
      <c r="AG58" s="31" t="n">
        <f aca="false">POWER(AG13,2)</f>
        <v>0</v>
      </c>
      <c r="AH58" s="31" t="n">
        <f aca="false">POWER(AH13,2)</f>
        <v>449.44</v>
      </c>
      <c r="AI58" s="31" t="n">
        <f aca="false">POWER(AI13,2)</f>
        <v>0</v>
      </c>
      <c r="AJ58" s="31" t="n">
        <f aca="false">POWER(AJ13,2)</f>
        <v>0</v>
      </c>
      <c r="AK58" s="31" t="n">
        <f aca="false">POWER(AK13,2)</f>
        <v>0</v>
      </c>
      <c r="AL58" s="31" t="n">
        <f aca="false">POWER(AL13,2)</f>
        <v>0</v>
      </c>
      <c r="AM58" s="31" t="n">
        <f aca="false">POWER(AM13,2)</f>
        <v>0</v>
      </c>
      <c r="AN58" s="31" t="n">
        <f aca="false">POWER(AN13,2)</f>
        <v>0</v>
      </c>
      <c r="AO58" s="31" t="n">
        <f aca="false">POWER(AO13,2)</f>
        <v>0</v>
      </c>
      <c r="AP58" s="31" t="n">
        <f aca="false">POWER(AP13,2)</f>
        <v>0</v>
      </c>
      <c r="AQ58" s="31" t="n">
        <f aca="false">POWER(AQ13,2)</f>
        <v>0</v>
      </c>
      <c r="AR58" s="31" t="n">
        <f aca="false">POWER(AR13,2)</f>
        <v>0</v>
      </c>
      <c r="AS58" s="31" t="n">
        <f aca="false">POWER(AS13,2)</f>
        <v>0</v>
      </c>
      <c r="AT58" s="31" t="n">
        <f aca="false">POWER(AT13,2)</f>
        <v>0</v>
      </c>
      <c r="AU58" s="31" t="n">
        <f aca="false">POWER(AU13,2)</f>
        <v>0</v>
      </c>
      <c r="AV58" s="31" t="n">
        <f aca="false">POWER(AV13,2)</f>
        <v>0</v>
      </c>
    </row>
    <row r="59" customFormat="false" ht="15.75" hidden="false" customHeight="false" outlineLevel="1" collapsed="false">
      <c r="A59" s="32" t="n">
        <f aca="false">A58+1</f>
        <v>12</v>
      </c>
      <c r="B59" s="37" t="str">
        <f aca="false">B14</f>
        <v>ASpinnTeam</v>
      </c>
      <c r="C59" s="38" t="str">
        <f aca="false">C14</f>
        <v>Вашкевич Александр</v>
      </c>
      <c r="D59" s="31" t="n">
        <f aca="false">SUM(F59:AV59)</f>
        <v>1518.87</v>
      </c>
      <c r="E59" s="39" t="n">
        <f aca="false">IF(D59&gt;0,RANK(D59,$D$48:$D$89),Реглист!$C$89+1)</f>
        <v>19</v>
      </c>
      <c r="F59" s="33" t="n">
        <f aca="false">POWER(F14,2)</f>
        <v>345.96</v>
      </c>
      <c r="G59" s="33" t="n">
        <f aca="false">POWER(G14,2)</f>
        <v>488.41</v>
      </c>
      <c r="H59" s="33" t="n">
        <f aca="false">POWER(H14,2)</f>
        <v>342.25</v>
      </c>
      <c r="I59" s="33" t="n">
        <f aca="false">POWER(I14,2)</f>
        <v>342.25</v>
      </c>
      <c r="J59" s="31" t="n">
        <f aca="false">POWER(J14,2)</f>
        <v>0</v>
      </c>
      <c r="K59" s="31" t="n">
        <f aca="false">POWER(K14,2)</f>
        <v>0</v>
      </c>
      <c r="L59" s="31" t="n">
        <f aca="false">POWER(L14,2)</f>
        <v>0</v>
      </c>
      <c r="M59" s="33" t="n">
        <f aca="false">POWER(M14,2)</f>
        <v>0</v>
      </c>
      <c r="N59" s="33" t="n">
        <f aca="false">POWER(N14,2)</f>
        <v>0</v>
      </c>
      <c r="O59" s="33" t="n">
        <f aca="false">POWER(O14,2)</f>
        <v>0</v>
      </c>
      <c r="P59" s="31" t="n">
        <f aca="false">POWER(P14,2)</f>
        <v>0</v>
      </c>
      <c r="Q59" s="31" t="n">
        <f aca="false">POWER(Q14,2)</f>
        <v>0</v>
      </c>
      <c r="R59" s="31" t="n">
        <f aca="false">POWER(R14,2)</f>
        <v>0</v>
      </c>
      <c r="S59" s="33" t="n">
        <f aca="false">POWER(S14,2)</f>
        <v>0</v>
      </c>
      <c r="T59" s="33" t="n">
        <f aca="false">POWER(T14,2)</f>
        <v>0</v>
      </c>
      <c r="U59" s="33" t="n">
        <f aca="false">POWER(U14,2)</f>
        <v>0</v>
      </c>
      <c r="V59" s="33" t="n">
        <f aca="false">POWER(V14,2)</f>
        <v>0</v>
      </c>
      <c r="W59" s="31" t="n">
        <f aca="false">POWER(W14,2)</f>
        <v>0</v>
      </c>
      <c r="X59" s="31" t="n">
        <f aca="false">POWER(X14,2)</f>
        <v>0</v>
      </c>
      <c r="Y59" s="31" t="n">
        <f aca="false">POWER(Y14,2)</f>
        <v>0</v>
      </c>
      <c r="Z59" s="31" t="n">
        <f aca="false">POWER(Z14,2)</f>
        <v>0</v>
      </c>
      <c r="AA59" s="31" t="n">
        <f aca="false">POWER(AA14,2)</f>
        <v>0</v>
      </c>
      <c r="AB59" s="31" t="n">
        <f aca="false">POWER(AB14,2)</f>
        <v>0</v>
      </c>
      <c r="AC59" s="31" t="n">
        <f aca="false">POWER(AC14,2)</f>
        <v>0</v>
      </c>
      <c r="AD59" s="31" t="n">
        <f aca="false">POWER(AD14,2)</f>
        <v>0</v>
      </c>
      <c r="AE59" s="31" t="n">
        <f aca="false">POWER(AE14,2)</f>
        <v>0</v>
      </c>
      <c r="AF59" s="31" t="n">
        <f aca="false">POWER(AF14,2)</f>
        <v>0</v>
      </c>
      <c r="AG59" s="31" t="n">
        <f aca="false">POWER(AG14,2)</f>
        <v>0</v>
      </c>
      <c r="AH59" s="31" t="n">
        <f aca="false">POWER(AH14,2)</f>
        <v>0</v>
      </c>
      <c r="AI59" s="31" t="n">
        <f aca="false">POWER(AI14,2)</f>
        <v>0</v>
      </c>
      <c r="AJ59" s="31" t="n">
        <f aca="false">POWER(AJ14,2)</f>
        <v>0</v>
      </c>
      <c r="AK59" s="31" t="n">
        <f aca="false">POWER(AK14,2)</f>
        <v>0</v>
      </c>
      <c r="AL59" s="31" t="n">
        <f aca="false">POWER(AL14,2)</f>
        <v>0</v>
      </c>
      <c r="AM59" s="31" t="n">
        <f aca="false">POWER(AM14,2)</f>
        <v>0</v>
      </c>
      <c r="AN59" s="31" t="n">
        <f aca="false">POWER(AN14,2)</f>
        <v>0</v>
      </c>
      <c r="AO59" s="31" t="n">
        <f aca="false">POWER(AO14,2)</f>
        <v>0</v>
      </c>
      <c r="AP59" s="31" t="n">
        <f aca="false">POWER(AP14,2)</f>
        <v>0</v>
      </c>
      <c r="AQ59" s="31" t="n">
        <f aca="false">POWER(AQ14,2)</f>
        <v>0</v>
      </c>
      <c r="AR59" s="31" t="n">
        <f aca="false">POWER(AR14,2)</f>
        <v>0</v>
      </c>
      <c r="AS59" s="31" t="n">
        <f aca="false">POWER(AS14,2)</f>
        <v>0</v>
      </c>
      <c r="AT59" s="31" t="n">
        <f aca="false">POWER(AT14,2)</f>
        <v>0</v>
      </c>
      <c r="AU59" s="31" t="n">
        <f aca="false">POWER(AU14,2)</f>
        <v>0</v>
      </c>
      <c r="AV59" s="31" t="n">
        <f aca="false">POWER(AV14,2)</f>
        <v>0</v>
      </c>
    </row>
    <row r="60" customFormat="false" ht="15.75" hidden="false" customHeight="false" outlineLevel="1" collapsed="false">
      <c r="A60" s="32" t="n">
        <f aca="false">A59+1</f>
        <v>13</v>
      </c>
      <c r="B60" s="37" t="str">
        <f aca="false">B15</f>
        <v>BASS HUNTER</v>
      </c>
      <c r="C60" s="38" t="str">
        <f aca="false">C15</f>
        <v>Кириевский Андрей</v>
      </c>
      <c r="D60" s="31" t="n">
        <f aca="false">SUM(F60:AV60)</f>
        <v>2049.68</v>
      </c>
      <c r="E60" s="39" t="n">
        <f aca="false">IF(D60&gt;0,RANK(D60,$D$48:$D$89),Реглист!$C$89+1)</f>
        <v>7</v>
      </c>
      <c r="F60" s="33" t="n">
        <f aca="false">POWER(F15,2)</f>
        <v>179.56</v>
      </c>
      <c r="G60" s="33" t="n">
        <f aca="false">POWER(G15,2)</f>
        <v>169</v>
      </c>
      <c r="H60" s="33" t="n">
        <f aca="false">POWER(H15,2)</f>
        <v>331.24</v>
      </c>
      <c r="I60" s="33" t="n">
        <f aca="false">POWER(I15,2)</f>
        <v>292.41</v>
      </c>
      <c r="J60" s="31" t="n">
        <f aca="false">POWER(J15,2)</f>
        <v>179.56</v>
      </c>
      <c r="K60" s="31" t="n">
        <f aca="false">POWER(K15,2)</f>
        <v>246.49</v>
      </c>
      <c r="L60" s="31" t="n">
        <f aca="false">POWER(L15,2)</f>
        <v>302.76</v>
      </c>
      <c r="M60" s="33" t="n">
        <f aca="false">POWER(M15,2)</f>
        <v>182.25</v>
      </c>
      <c r="N60" s="33" t="n">
        <f aca="false">POWER(N15,2)</f>
        <v>166.41</v>
      </c>
      <c r="O60" s="33" t="n">
        <f aca="false">POWER(O15,2)</f>
        <v>0</v>
      </c>
      <c r="P60" s="31" t="n">
        <f aca="false">POWER(P15,2)</f>
        <v>0</v>
      </c>
      <c r="Q60" s="31" t="n">
        <f aca="false">POWER(Q15,2)</f>
        <v>0</v>
      </c>
      <c r="R60" s="31" t="n">
        <f aca="false">POWER(R15,2)</f>
        <v>0</v>
      </c>
      <c r="S60" s="33" t="n">
        <f aca="false">POWER(S15,2)</f>
        <v>0</v>
      </c>
      <c r="T60" s="33" t="n">
        <f aca="false">POWER(T15,2)</f>
        <v>0</v>
      </c>
      <c r="U60" s="33" t="n">
        <f aca="false">POWER(U15,2)</f>
        <v>0</v>
      </c>
      <c r="V60" s="33" t="n">
        <f aca="false">POWER(V15,2)</f>
        <v>0</v>
      </c>
      <c r="W60" s="31" t="n">
        <f aca="false">POWER(W15,2)</f>
        <v>0</v>
      </c>
      <c r="X60" s="31" t="n">
        <f aca="false">POWER(X15,2)</f>
        <v>0</v>
      </c>
      <c r="Y60" s="31" t="n">
        <f aca="false">POWER(Y15,2)</f>
        <v>0</v>
      </c>
      <c r="Z60" s="31" t="n">
        <f aca="false">POWER(Z15,2)</f>
        <v>0</v>
      </c>
      <c r="AA60" s="31" t="n">
        <f aca="false">POWER(AA15,2)</f>
        <v>0</v>
      </c>
      <c r="AB60" s="31" t="n">
        <f aca="false">POWER(AB15,2)</f>
        <v>0</v>
      </c>
      <c r="AC60" s="31" t="n">
        <f aca="false">POWER(AC15,2)</f>
        <v>0</v>
      </c>
      <c r="AD60" s="31" t="n">
        <f aca="false">POWER(AD15,2)</f>
        <v>0</v>
      </c>
      <c r="AE60" s="31" t="n">
        <f aca="false">POWER(AE15,2)</f>
        <v>0</v>
      </c>
      <c r="AF60" s="31" t="n">
        <f aca="false">POWER(AF15,2)</f>
        <v>0</v>
      </c>
      <c r="AG60" s="31" t="n">
        <f aca="false">POWER(AG15,2)</f>
        <v>0</v>
      </c>
      <c r="AH60" s="31" t="n">
        <f aca="false">POWER(AH15,2)</f>
        <v>0</v>
      </c>
      <c r="AI60" s="31" t="n">
        <f aca="false">POWER(AI15,2)</f>
        <v>0</v>
      </c>
      <c r="AJ60" s="31" t="n">
        <f aca="false">POWER(AJ15,2)</f>
        <v>0</v>
      </c>
      <c r="AK60" s="31" t="n">
        <f aca="false">POWER(AK15,2)</f>
        <v>0</v>
      </c>
      <c r="AL60" s="31" t="n">
        <f aca="false">POWER(AL15,2)</f>
        <v>0</v>
      </c>
      <c r="AM60" s="31" t="n">
        <f aca="false">POWER(AM15,2)</f>
        <v>0</v>
      </c>
      <c r="AN60" s="31" t="n">
        <f aca="false">POWER(AN15,2)</f>
        <v>0</v>
      </c>
      <c r="AO60" s="31" t="n">
        <f aca="false">POWER(AO15,2)</f>
        <v>0</v>
      </c>
      <c r="AP60" s="31" t="n">
        <f aca="false">POWER(AP15,2)</f>
        <v>0</v>
      </c>
      <c r="AQ60" s="31" t="n">
        <f aca="false">POWER(AQ15,2)</f>
        <v>0</v>
      </c>
      <c r="AR60" s="31" t="n">
        <f aca="false">POWER(AR15,2)</f>
        <v>0</v>
      </c>
      <c r="AS60" s="31" t="n">
        <f aca="false">POWER(AS15,2)</f>
        <v>0</v>
      </c>
      <c r="AT60" s="31" t="n">
        <f aca="false">POWER(AT15,2)</f>
        <v>0</v>
      </c>
      <c r="AU60" s="31" t="n">
        <f aca="false">POWER(AU15,2)</f>
        <v>0</v>
      </c>
      <c r="AV60" s="31" t="n">
        <f aca="false">POWER(AV15,2)</f>
        <v>0</v>
      </c>
    </row>
    <row r="61" customFormat="false" ht="15.75" hidden="false" customHeight="false" outlineLevel="1" collapsed="false">
      <c r="A61" s="32" t="n">
        <f aca="false">A60+1</f>
        <v>14</v>
      </c>
      <c r="B61" s="37" t="str">
        <f aca="false">B16</f>
        <v>RVR</v>
      </c>
      <c r="C61" s="38" t="str">
        <f aca="false">C16</f>
        <v>Масюк Павел</v>
      </c>
      <c r="D61" s="31" t="n">
        <f aca="false">SUM(F61:AV61)</f>
        <v>853.37</v>
      </c>
      <c r="E61" s="39" t="n">
        <f aca="false">IF(D61&gt;0,RANK(D61,$D$48:$D$89),Реглист!$C$89+1)</f>
        <v>27</v>
      </c>
      <c r="F61" s="33" t="n">
        <f aca="false">POWER(F16,2)</f>
        <v>324</v>
      </c>
      <c r="G61" s="33" t="n">
        <f aca="false">POWER(G16,2)</f>
        <v>169</v>
      </c>
      <c r="H61" s="33" t="n">
        <f aca="false">POWER(H16,2)</f>
        <v>237.16</v>
      </c>
      <c r="I61" s="33" t="n">
        <f aca="false">POWER(I16,2)</f>
        <v>123.21</v>
      </c>
      <c r="J61" s="31" t="n">
        <f aca="false">POWER(J16,2)</f>
        <v>0</v>
      </c>
      <c r="K61" s="31" t="n">
        <f aca="false">POWER(K16,2)</f>
        <v>0</v>
      </c>
      <c r="L61" s="31" t="n">
        <f aca="false">POWER(L16,2)</f>
        <v>0</v>
      </c>
      <c r="M61" s="33" t="n">
        <f aca="false">POWER(M16,2)</f>
        <v>0</v>
      </c>
      <c r="N61" s="33" t="n">
        <f aca="false">POWER(N16,2)</f>
        <v>0</v>
      </c>
      <c r="O61" s="33" t="n">
        <f aca="false">POWER(O16,2)</f>
        <v>0</v>
      </c>
      <c r="P61" s="31" t="n">
        <f aca="false">POWER(P16,2)</f>
        <v>0</v>
      </c>
      <c r="Q61" s="31" t="n">
        <f aca="false">POWER(Q16,2)</f>
        <v>0</v>
      </c>
      <c r="R61" s="31" t="n">
        <f aca="false">POWER(R16,2)</f>
        <v>0</v>
      </c>
      <c r="S61" s="33" t="n">
        <f aca="false">POWER(S16,2)</f>
        <v>0</v>
      </c>
      <c r="T61" s="33" t="n">
        <f aca="false">POWER(T16,2)</f>
        <v>0</v>
      </c>
      <c r="U61" s="33" t="n">
        <f aca="false">POWER(U16,2)</f>
        <v>0</v>
      </c>
      <c r="V61" s="33" t="n">
        <f aca="false">POWER(V16,2)</f>
        <v>0</v>
      </c>
      <c r="W61" s="31" t="n">
        <f aca="false">POWER(W16,2)</f>
        <v>0</v>
      </c>
      <c r="X61" s="31" t="n">
        <f aca="false">POWER(X16,2)</f>
        <v>0</v>
      </c>
      <c r="Y61" s="31" t="n">
        <f aca="false">POWER(Y16,2)</f>
        <v>0</v>
      </c>
      <c r="Z61" s="31" t="n">
        <f aca="false">POWER(Z16,2)</f>
        <v>0</v>
      </c>
      <c r="AA61" s="31" t="n">
        <f aca="false">POWER(AA16,2)</f>
        <v>0</v>
      </c>
      <c r="AB61" s="31" t="n">
        <f aca="false">POWER(AB16,2)</f>
        <v>0</v>
      </c>
      <c r="AC61" s="31" t="n">
        <f aca="false">POWER(AC16,2)</f>
        <v>0</v>
      </c>
      <c r="AD61" s="31" t="n">
        <f aca="false">POWER(AD16,2)</f>
        <v>0</v>
      </c>
      <c r="AE61" s="31" t="n">
        <f aca="false">POWER(AE16,2)</f>
        <v>0</v>
      </c>
      <c r="AF61" s="31" t="n">
        <f aca="false">POWER(AF16,2)</f>
        <v>0</v>
      </c>
      <c r="AG61" s="31" t="n">
        <f aca="false">POWER(AG16,2)</f>
        <v>0</v>
      </c>
      <c r="AH61" s="31" t="n">
        <f aca="false">POWER(AH16,2)</f>
        <v>0</v>
      </c>
      <c r="AI61" s="31" t="n">
        <f aca="false">POWER(AI16,2)</f>
        <v>0</v>
      </c>
      <c r="AJ61" s="31" t="n">
        <f aca="false">POWER(AJ16,2)</f>
        <v>0</v>
      </c>
      <c r="AK61" s="31" t="n">
        <f aca="false">POWER(AK16,2)</f>
        <v>0</v>
      </c>
      <c r="AL61" s="31" t="n">
        <f aca="false">POWER(AL16,2)</f>
        <v>0</v>
      </c>
      <c r="AM61" s="31" t="n">
        <f aca="false">POWER(AM16,2)</f>
        <v>0</v>
      </c>
      <c r="AN61" s="31" t="n">
        <f aca="false">POWER(AN16,2)</f>
        <v>0</v>
      </c>
      <c r="AO61" s="31" t="n">
        <f aca="false">POWER(AO16,2)</f>
        <v>0</v>
      </c>
      <c r="AP61" s="31" t="n">
        <f aca="false">POWER(AP16,2)</f>
        <v>0</v>
      </c>
      <c r="AQ61" s="31" t="n">
        <f aca="false">POWER(AQ16,2)</f>
        <v>0</v>
      </c>
      <c r="AR61" s="31" t="n">
        <f aca="false">POWER(AR16,2)</f>
        <v>0</v>
      </c>
      <c r="AS61" s="31" t="n">
        <f aca="false">POWER(AS16,2)</f>
        <v>0</v>
      </c>
      <c r="AT61" s="31" t="n">
        <f aca="false">POWER(AT16,2)</f>
        <v>0</v>
      </c>
      <c r="AU61" s="31" t="n">
        <f aca="false">POWER(AU16,2)</f>
        <v>0</v>
      </c>
      <c r="AV61" s="31" t="n">
        <f aca="false">POWER(AV16,2)</f>
        <v>0</v>
      </c>
    </row>
    <row r="62" customFormat="false" ht="15.75" hidden="false" customHeight="false" outlineLevel="1" collapsed="false">
      <c r="A62" s="32" t="n">
        <f aca="false">A61+1</f>
        <v>15</v>
      </c>
      <c r="B62" s="37" t="str">
        <f aca="false">B17</f>
        <v>Студенты</v>
      </c>
      <c r="C62" s="38" t="str">
        <f aca="false">C17</f>
        <v>Крупеньков Сергей</v>
      </c>
      <c r="D62" s="31" t="n">
        <f aca="false">SUM(F62:AV62)</f>
        <v>1478.54</v>
      </c>
      <c r="E62" s="39" t="n">
        <f aca="false">IF(D62&gt;0,RANK(D62,$D$48:$D$89),Реглист!$C$89+1)</f>
        <v>20</v>
      </c>
      <c r="F62" s="33" t="n">
        <f aca="false">POWER(F17,2)</f>
        <v>345.96</v>
      </c>
      <c r="G62" s="33" t="n">
        <f aca="false">POWER(G17,2)</f>
        <v>368.64</v>
      </c>
      <c r="H62" s="33" t="n">
        <f aca="false">POWER(H17,2)</f>
        <v>161.29</v>
      </c>
      <c r="I62" s="33" t="n">
        <f aca="false">POWER(I17,2)</f>
        <v>320.41</v>
      </c>
      <c r="J62" s="31" t="n">
        <f aca="false">POWER(J17,2)</f>
        <v>0</v>
      </c>
      <c r="K62" s="31" t="n">
        <f aca="false">POWER(K17,2)</f>
        <v>0</v>
      </c>
      <c r="L62" s="31" t="n">
        <f aca="false">POWER(L17,2)</f>
        <v>0</v>
      </c>
      <c r="M62" s="33" t="n">
        <f aca="false">POWER(M17,2)</f>
        <v>0</v>
      </c>
      <c r="N62" s="33" t="n">
        <f aca="false">POWER(N17,2)</f>
        <v>0</v>
      </c>
      <c r="O62" s="33" t="n">
        <f aca="false">POWER(O17,2)</f>
        <v>0</v>
      </c>
      <c r="P62" s="31" t="n">
        <f aca="false">POWER(P17,2)</f>
        <v>0</v>
      </c>
      <c r="Q62" s="31" t="n">
        <f aca="false">POWER(Q17,2)</f>
        <v>0</v>
      </c>
      <c r="R62" s="31" t="n">
        <f aca="false">POWER(R17,2)</f>
        <v>0</v>
      </c>
      <c r="S62" s="33" t="n">
        <f aca="false">POWER(S17,2)</f>
        <v>0</v>
      </c>
      <c r="T62" s="33" t="n">
        <f aca="false">POWER(T17,2)</f>
        <v>0</v>
      </c>
      <c r="U62" s="33" t="n">
        <f aca="false">POWER(U17,2)</f>
        <v>0</v>
      </c>
      <c r="V62" s="33" t="n">
        <f aca="false">POWER(V17,2)</f>
        <v>0</v>
      </c>
      <c r="W62" s="31" t="n">
        <f aca="false">POWER(W17,2)</f>
        <v>0</v>
      </c>
      <c r="X62" s="31" t="n">
        <f aca="false">POWER(X17,2)</f>
        <v>0</v>
      </c>
      <c r="Y62" s="31" t="n">
        <f aca="false">POWER(Y17,2)</f>
        <v>0</v>
      </c>
      <c r="Z62" s="31" t="n">
        <f aca="false">POWER(Z17,2)</f>
        <v>282.24</v>
      </c>
      <c r="AA62" s="31" t="n">
        <f aca="false">POWER(AA17,2)</f>
        <v>0</v>
      </c>
      <c r="AB62" s="31" t="n">
        <f aca="false">POWER(AB17,2)</f>
        <v>0</v>
      </c>
      <c r="AC62" s="31" t="n">
        <f aca="false">POWER(AC17,2)</f>
        <v>0</v>
      </c>
      <c r="AD62" s="31" t="n">
        <f aca="false">POWER(AD17,2)</f>
        <v>0</v>
      </c>
      <c r="AE62" s="31" t="n">
        <f aca="false">POWER(AE17,2)</f>
        <v>0</v>
      </c>
      <c r="AF62" s="31" t="n">
        <f aca="false">POWER(AF17,2)</f>
        <v>0</v>
      </c>
      <c r="AG62" s="31" t="n">
        <f aca="false">POWER(AG17,2)</f>
        <v>0</v>
      </c>
      <c r="AH62" s="31" t="n">
        <f aca="false">POWER(AH17,2)</f>
        <v>0</v>
      </c>
      <c r="AI62" s="31" t="n">
        <f aca="false">POWER(AI17,2)</f>
        <v>0</v>
      </c>
      <c r="AJ62" s="31" t="n">
        <f aca="false">POWER(AJ17,2)</f>
        <v>0</v>
      </c>
      <c r="AK62" s="31" t="n">
        <f aca="false">POWER(AK17,2)</f>
        <v>0</v>
      </c>
      <c r="AL62" s="31" t="n">
        <f aca="false">POWER(AL17,2)</f>
        <v>0</v>
      </c>
      <c r="AM62" s="31" t="n">
        <f aca="false">POWER(AM17,2)</f>
        <v>0</v>
      </c>
      <c r="AN62" s="31" t="n">
        <f aca="false">POWER(AN17,2)</f>
        <v>0</v>
      </c>
      <c r="AO62" s="31" t="n">
        <f aca="false">POWER(AO17,2)</f>
        <v>0</v>
      </c>
      <c r="AP62" s="31" t="n">
        <f aca="false">POWER(AP17,2)</f>
        <v>0</v>
      </c>
      <c r="AQ62" s="31" t="n">
        <f aca="false">POWER(AQ17,2)</f>
        <v>0</v>
      </c>
      <c r="AR62" s="31" t="n">
        <f aca="false">POWER(AR17,2)</f>
        <v>0</v>
      </c>
      <c r="AS62" s="31" t="n">
        <f aca="false">POWER(AS17,2)</f>
        <v>0</v>
      </c>
      <c r="AT62" s="31" t="n">
        <f aca="false">POWER(AT17,2)</f>
        <v>0</v>
      </c>
      <c r="AU62" s="31" t="n">
        <f aca="false">POWER(AU17,2)</f>
        <v>0</v>
      </c>
      <c r="AV62" s="31" t="n">
        <f aca="false">POWER(AV17,2)</f>
        <v>0</v>
      </c>
    </row>
    <row r="63" customFormat="false" ht="15.75" hidden="false" customHeight="false" outlineLevel="1" collapsed="false">
      <c r="A63" s="32" t="n">
        <f aca="false">A62+1</f>
        <v>16</v>
      </c>
      <c r="B63" s="37" t="str">
        <f aca="false">B18</f>
        <v>Peacock Bass</v>
      </c>
      <c r="C63" s="38" t="str">
        <f aca="false">C18</f>
        <v>Сенчуров Иван</v>
      </c>
      <c r="D63" s="31" t="n">
        <f aca="false">SUM(F63:AV63)</f>
        <v>2088.37</v>
      </c>
      <c r="E63" s="39" t="n">
        <f aca="false">IF(D63&gt;0,RANK(D63,$D$48:$D$89),Реглист!$C$89+1)</f>
        <v>6</v>
      </c>
      <c r="F63" s="33" t="n">
        <f aca="false">POWER(F18,2)</f>
        <v>259.21</v>
      </c>
      <c r="G63" s="33" t="n">
        <f aca="false">POWER(G18,2)</f>
        <v>0</v>
      </c>
      <c r="H63" s="33" t="n">
        <f aca="false">POWER(H18,2)</f>
        <v>0</v>
      </c>
      <c r="I63" s="33" t="n">
        <f aca="false">POWER(I18,2)</f>
        <v>0</v>
      </c>
      <c r="J63" s="31" t="n">
        <f aca="false">POWER(J18,2)</f>
        <v>0</v>
      </c>
      <c r="K63" s="31" t="n">
        <f aca="false">POWER(K18,2)</f>
        <v>0</v>
      </c>
      <c r="L63" s="31" t="n">
        <f aca="false">POWER(L18,2)</f>
        <v>0</v>
      </c>
      <c r="M63" s="33" t="n">
        <f aca="false">POWER(M18,2)</f>
        <v>0</v>
      </c>
      <c r="N63" s="33" t="n">
        <f aca="false">POWER(N18,2)</f>
        <v>0</v>
      </c>
      <c r="O63" s="33" t="n">
        <f aca="false">POWER(O18,2)</f>
        <v>0</v>
      </c>
      <c r="P63" s="31" t="n">
        <f aca="false">POWER(P18,2)</f>
        <v>0</v>
      </c>
      <c r="Q63" s="31" t="n">
        <f aca="false">POWER(Q18,2)</f>
        <v>0</v>
      </c>
      <c r="R63" s="31" t="n">
        <f aca="false">POWER(R18,2)</f>
        <v>0</v>
      </c>
      <c r="S63" s="33" t="n">
        <f aca="false">POWER(S18,2)</f>
        <v>0</v>
      </c>
      <c r="T63" s="33" t="n">
        <f aca="false">POWER(T18,2)</f>
        <v>0</v>
      </c>
      <c r="U63" s="33" t="n">
        <f aca="false">POWER(U18,2)</f>
        <v>0</v>
      </c>
      <c r="V63" s="33" t="n">
        <f aca="false">POWER(V18,2)</f>
        <v>0</v>
      </c>
      <c r="W63" s="31" t="n">
        <f aca="false">POWER(W18,2)</f>
        <v>0</v>
      </c>
      <c r="X63" s="31" t="n">
        <f aca="false">POWER(X18,2)</f>
        <v>0</v>
      </c>
      <c r="Y63" s="31" t="n">
        <f aca="false">POWER(Y18,2)</f>
        <v>0</v>
      </c>
      <c r="Z63" s="31" t="n">
        <f aca="false">POWER(Z18,2)</f>
        <v>1253.16</v>
      </c>
      <c r="AA63" s="31" t="n">
        <f aca="false">POWER(AA18,2)</f>
        <v>576</v>
      </c>
      <c r="AB63" s="31" t="n">
        <f aca="false">POWER(AB18,2)</f>
        <v>0</v>
      </c>
      <c r="AC63" s="31" t="n">
        <f aca="false">POWER(AC18,2)</f>
        <v>0</v>
      </c>
      <c r="AD63" s="31" t="n">
        <f aca="false">POWER(AD18,2)</f>
        <v>0</v>
      </c>
      <c r="AE63" s="31" t="n">
        <f aca="false">POWER(AE18,2)</f>
        <v>0</v>
      </c>
      <c r="AF63" s="31" t="n">
        <f aca="false">POWER(AF18,2)</f>
        <v>0</v>
      </c>
      <c r="AG63" s="31" t="n">
        <f aca="false">POWER(AG18,2)</f>
        <v>0</v>
      </c>
      <c r="AH63" s="31" t="n">
        <f aca="false">POWER(AH18,2)</f>
        <v>0</v>
      </c>
      <c r="AI63" s="31" t="n">
        <f aca="false">POWER(AI18,2)</f>
        <v>0</v>
      </c>
      <c r="AJ63" s="31" t="n">
        <f aca="false">POWER(AJ18,2)</f>
        <v>0</v>
      </c>
      <c r="AK63" s="31" t="n">
        <f aca="false">POWER(AK18,2)</f>
        <v>0</v>
      </c>
      <c r="AL63" s="31" t="n">
        <f aca="false">POWER(AL18,2)</f>
        <v>0</v>
      </c>
      <c r="AM63" s="31" t="n">
        <f aca="false">POWER(AM18,2)</f>
        <v>0</v>
      </c>
      <c r="AN63" s="31" t="n">
        <f aca="false">POWER(AN18,2)</f>
        <v>0</v>
      </c>
      <c r="AO63" s="31" t="n">
        <f aca="false">POWER(AO18,2)</f>
        <v>0</v>
      </c>
      <c r="AP63" s="31" t="n">
        <f aca="false">POWER(AP18,2)</f>
        <v>0</v>
      </c>
      <c r="AQ63" s="31" t="n">
        <f aca="false">POWER(AQ18,2)</f>
        <v>0</v>
      </c>
      <c r="AR63" s="31" t="n">
        <f aca="false">POWER(AR18,2)</f>
        <v>0</v>
      </c>
      <c r="AS63" s="31" t="n">
        <f aca="false">POWER(AS18,2)</f>
        <v>0</v>
      </c>
      <c r="AT63" s="31" t="n">
        <f aca="false">POWER(AT18,2)</f>
        <v>0</v>
      </c>
      <c r="AU63" s="31" t="n">
        <f aca="false">POWER(AU18,2)</f>
        <v>0</v>
      </c>
      <c r="AV63" s="31" t="n">
        <f aca="false">POWER(AV18,2)</f>
        <v>0</v>
      </c>
    </row>
    <row r="64" customFormat="false" ht="15.75" hidden="false" customHeight="false" outlineLevel="1" collapsed="false">
      <c r="A64" s="32" t="n">
        <f aca="false">A63+1</f>
        <v>17</v>
      </c>
      <c r="B64" s="37" t="str">
        <f aca="false">B19</f>
        <v>Полесье</v>
      </c>
      <c r="C64" s="38" t="str">
        <f aca="false">C19</f>
        <v>Рыбачук Евгений</v>
      </c>
      <c r="D64" s="31" t="n">
        <f aca="false">SUM(F64:AV64)</f>
        <v>2047.89</v>
      </c>
      <c r="E64" s="39" t="n">
        <f aca="false">IF(D64&gt;0,RANK(D64,$D$48:$D$89),Реглист!$C$89+1)</f>
        <v>8</v>
      </c>
      <c r="F64" s="33" t="n">
        <f aca="false">POWER(F19,2)</f>
        <v>231.04</v>
      </c>
      <c r="G64" s="33" t="n">
        <f aca="false">POWER(G19,2)</f>
        <v>125.44</v>
      </c>
      <c r="H64" s="33" t="n">
        <f aca="false">POWER(H19,2)</f>
        <v>445.21</v>
      </c>
      <c r="I64" s="33" t="n">
        <f aca="false">POWER(I19,2)</f>
        <v>249.64</v>
      </c>
      <c r="J64" s="31" t="n">
        <f aca="false">POWER(J19,2)</f>
        <v>289</v>
      </c>
      <c r="K64" s="31" t="n">
        <f aca="false">POWER(K19,2)</f>
        <v>0</v>
      </c>
      <c r="L64" s="31" t="n">
        <f aca="false">POWER(L19,2)</f>
        <v>0</v>
      </c>
      <c r="M64" s="33" t="n">
        <f aca="false">POWER(M19,2)</f>
        <v>0</v>
      </c>
      <c r="N64" s="33" t="n">
        <f aca="false">POWER(N19,2)</f>
        <v>0</v>
      </c>
      <c r="O64" s="33" t="n">
        <f aca="false">POWER(O19,2)</f>
        <v>0</v>
      </c>
      <c r="P64" s="31" t="n">
        <f aca="false">POWER(P19,2)</f>
        <v>0</v>
      </c>
      <c r="Q64" s="31" t="n">
        <f aca="false">POWER(Q19,2)</f>
        <v>0</v>
      </c>
      <c r="R64" s="31" t="n">
        <f aca="false">POWER(R19,2)</f>
        <v>0</v>
      </c>
      <c r="S64" s="33" t="n">
        <f aca="false">POWER(S19,2)</f>
        <v>0</v>
      </c>
      <c r="T64" s="33" t="n">
        <f aca="false">POWER(T19,2)</f>
        <v>0</v>
      </c>
      <c r="U64" s="33" t="n">
        <f aca="false">POWER(U19,2)</f>
        <v>0</v>
      </c>
      <c r="V64" s="33" t="n">
        <f aca="false">POWER(V19,2)</f>
        <v>0</v>
      </c>
      <c r="W64" s="31" t="n">
        <f aca="false">POWER(W19,2)</f>
        <v>0</v>
      </c>
      <c r="X64" s="31" t="n">
        <f aca="false">POWER(X19,2)</f>
        <v>0</v>
      </c>
      <c r="Y64" s="31" t="n">
        <f aca="false">POWER(Y19,2)</f>
        <v>0</v>
      </c>
      <c r="Z64" s="31" t="n">
        <f aca="false">POWER(Z19,2)</f>
        <v>707.56</v>
      </c>
      <c r="AA64" s="31" t="n">
        <f aca="false">POWER(AA19,2)</f>
        <v>0</v>
      </c>
      <c r="AB64" s="31" t="n">
        <f aca="false">POWER(AB19,2)</f>
        <v>0</v>
      </c>
      <c r="AC64" s="31" t="n">
        <f aca="false">POWER(AC19,2)</f>
        <v>0</v>
      </c>
      <c r="AD64" s="31" t="n">
        <f aca="false">POWER(AD19,2)</f>
        <v>0</v>
      </c>
      <c r="AE64" s="31" t="n">
        <f aca="false">POWER(AE19,2)</f>
        <v>0</v>
      </c>
      <c r="AF64" s="31" t="n">
        <f aca="false">POWER(AF19,2)</f>
        <v>0</v>
      </c>
      <c r="AG64" s="31" t="n">
        <f aca="false">POWER(AG19,2)</f>
        <v>0</v>
      </c>
      <c r="AH64" s="31" t="n">
        <f aca="false">POWER(AH19,2)</f>
        <v>0</v>
      </c>
      <c r="AI64" s="31" t="n">
        <f aca="false">POWER(AI19,2)</f>
        <v>0</v>
      </c>
      <c r="AJ64" s="31" t="n">
        <f aca="false">POWER(AJ19,2)</f>
        <v>0</v>
      </c>
      <c r="AK64" s="31" t="n">
        <f aca="false">POWER(AK19,2)</f>
        <v>0</v>
      </c>
      <c r="AL64" s="31" t="n">
        <f aca="false">POWER(AL19,2)</f>
        <v>0</v>
      </c>
      <c r="AM64" s="31" t="n">
        <f aca="false">POWER(AM19,2)</f>
        <v>0</v>
      </c>
      <c r="AN64" s="31" t="n">
        <f aca="false">POWER(AN19,2)</f>
        <v>0</v>
      </c>
      <c r="AO64" s="31" t="n">
        <f aca="false">POWER(AO19,2)</f>
        <v>0</v>
      </c>
      <c r="AP64" s="31" t="n">
        <f aca="false">POWER(AP19,2)</f>
        <v>0</v>
      </c>
      <c r="AQ64" s="31" t="n">
        <f aca="false">POWER(AQ19,2)</f>
        <v>0</v>
      </c>
      <c r="AR64" s="31" t="n">
        <f aca="false">POWER(AR19,2)</f>
        <v>0</v>
      </c>
      <c r="AS64" s="31" t="n">
        <f aca="false">POWER(AS19,2)</f>
        <v>0</v>
      </c>
      <c r="AT64" s="31" t="n">
        <f aca="false">POWER(AT19,2)</f>
        <v>0</v>
      </c>
      <c r="AU64" s="31" t="n">
        <f aca="false">POWER(AU19,2)</f>
        <v>0</v>
      </c>
      <c r="AV64" s="31" t="n">
        <f aca="false">POWER(AV19,2)</f>
        <v>0</v>
      </c>
    </row>
    <row r="65" customFormat="false" ht="15.75" hidden="false" customHeight="false" outlineLevel="1" collapsed="false">
      <c r="A65" s="32" t="n">
        <f aca="false">A64+1</f>
        <v>18</v>
      </c>
      <c r="B65" s="37" t="str">
        <f aca="false">B20</f>
        <v>-</v>
      </c>
      <c r="C65" s="38" t="str">
        <f aca="false">C20</f>
        <v>-</v>
      </c>
      <c r="D65" s="31" t="n">
        <f aca="false">SUM(F65:AV65)</f>
        <v>0</v>
      </c>
      <c r="E65" s="39" t="n">
        <f aca="false">IF(D65&gt;0,RANK(D65,$D$48:$D$89),Реглист!$C$89+1)</f>
        <v>43</v>
      </c>
      <c r="F65" s="33" t="n">
        <f aca="false">POWER(F20,2)</f>
        <v>0</v>
      </c>
      <c r="G65" s="33" t="n">
        <f aca="false">POWER(G20,2)</f>
        <v>0</v>
      </c>
      <c r="H65" s="33" t="n">
        <f aca="false">POWER(H20,2)</f>
        <v>0</v>
      </c>
      <c r="I65" s="33" t="n">
        <f aca="false">POWER(I20,2)</f>
        <v>0</v>
      </c>
      <c r="J65" s="31" t="n">
        <f aca="false">POWER(J20,2)</f>
        <v>0</v>
      </c>
      <c r="K65" s="31" t="n">
        <f aca="false">POWER(K20,2)</f>
        <v>0</v>
      </c>
      <c r="L65" s="31" t="n">
        <f aca="false">POWER(L20,2)</f>
        <v>0</v>
      </c>
      <c r="M65" s="33" t="n">
        <f aca="false">POWER(M20,2)</f>
        <v>0</v>
      </c>
      <c r="N65" s="33" t="n">
        <f aca="false">POWER(N20,2)</f>
        <v>0</v>
      </c>
      <c r="O65" s="33" t="n">
        <f aca="false">POWER(O20,2)</f>
        <v>0</v>
      </c>
      <c r="P65" s="31" t="n">
        <f aca="false">POWER(P20,2)</f>
        <v>0</v>
      </c>
      <c r="Q65" s="31" t="n">
        <f aca="false">POWER(Q20,2)</f>
        <v>0</v>
      </c>
      <c r="R65" s="31" t="n">
        <f aca="false">POWER(R20,2)</f>
        <v>0</v>
      </c>
      <c r="S65" s="33" t="n">
        <f aca="false">POWER(S20,2)</f>
        <v>0</v>
      </c>
      <c r="T65" s="33" t="n">
        <f aca="false">POWER(T20,2)</f>
        <v>0</v>
      </c>
      <c r="U65" s="33" t="n">
        <f aca="false">POWER(U20,2)</f>
        <v>0</v>
      </c>
      <c r="V65" s="33" t="n">
        <f aca="false">POWER(V20,2)</f>
        <v>0</v>
      </c>
      <c r="W65" s="31" t="n">
        <f aca="false">POWER(W20,2)</f>
        <v>0</v>
      </c>
      <c r="X65" s="31" t="n">
        <f aca="false">POWER(X20,2)</f>
        <v>0</v>
      </c>
      <c r="Y65" s="31" t="n">
        <f aca="false">POWER(Y20,2)</f>
        <v>0</v>
      </c>
      <c r="Z65" s="31" t="n">
        <f aca="false">POWER(Z20,2)</f>
        <v>0</v>
      </c>
      <c r="AA65" s="31" t="n">
        <f aca="false">POWER(AA20,2)</f>
        <v>0</v>
      </c>
      <c r="AB65" s="31" t="n">
        <f aca="false">POWER(AB20,2)</f>
        <v>0</v>
      </c>
      <c r="AC65" s="31" t="n">
        <f aca="false">POWER(AC20,2)</f>
        <v>0</v>
      </c>
      <c r="AD65" s="31" t="n">
        <f aca="false">POWER(AD20,2)</f>
        <v>0</v>
      </c>
      <c r="AE65" s="31" t="n">
        <f aca="false">POWER(AE20,2)</f>
        <v>0</v>
      </c>
      <c r="AF65" s="31" t="n">
        <f aca="false">POWER(AF20,2)</f>
        <v>0</v>
      </c>
      <c r="AG65" s="31" t="n">
        <f aca="false">POWER(AG20,2)</f>
        <v>0</v>
      </c>
      <c r="AH65" s="31" t="n">
        <f aca="false">POWER(AH20,2)</f>
        <v>0</v>
      </c>
      <c r="AI65" s="31" t="n">
        <f aca="false">POWER(AI20,2)</f>
        <v>0</v>
      </c>
      <c r="AJ65" s="31" t="n">
        <f aca="false">POWER(AJ20,2)</f>
        <v>0</v>
      </c>
      <c r="AK65" s="31" t="n">
        <f aca="false">POWER(AK20,2)</f>
        <v>0</v>
      </c>
      <c r="AL65" s="31" t="n">
        <f aca="false">POWER(AL20,2)</f>
        <v>0</v>
      </c>
      <c r="AM65" s="31" t="n">
        <f aca="false">POWER(AM20,2)</f>
        <v>0</v>
      </c>
      <c r="AN65" s="31" t="n">
        <f aca="false">POWER(AN20,2)</f>
        <v>0</v>
      </c>
      <c r="AO65" s="31" t="n">
        <f aca="false">POWER(AO20,2)</f>
        <v>0</v>
      </c>
      <c r="AP65" s="31" t="n">
        <f aca="false">POWER(AP20,2)</f>
        <v>0</v>
      </c>
      <c r="AQ65" s="31" t="n">
        <f aca="false">POWER(AQ20,2)</f>
        <v>0</v>
      </c>
      <c r="AR65" s="31" t="n">
        <f aca="false">POWER(AR20,2)</f>
        <v>0</v>
      </c>
      <c r="AS65" s="31" t="n">
        <f aca="false">POWER(AS20,2)</f>
        <v>0</v>
      </c>
      <c r="AT65" s="31" t="n">
        <f aca="false">POWER(AT20,2)</f>
        <v>0</v>
      </c>
      <c r="AU65" s="31" t="n">
        <f aca="false">POWER(AU20,2)</f>
        <v>0</v>
      </c>
      <c r="AV65" s="31" t="n">
        <f aca="false">POWER(AV20,2)</f>
        <v>0</v>
      </c>
    </row>
    <row r="66" customFormat="false" ht="15.75" hidden="false" customHeight="false" outlineLevel="1" collapsed="false">
      <c r="A66" s="32" t="n">
        <f aca="false">A65+1</f>
        <v>19</v>
      </c>
      <c r="B66" s="37" t="str">
        <f aca="false">B21</f>
        <v>Брест над Бугом</v>
      </c>
      <c r="C66" s="38" t="str">
        <f aca="false">C21</f>
        <v>Тысевич Сергей</v>
      </c>
      <c r="D66" s="31" t="n">
        <f aca="false">SUM(F66:AV66)</f>
        <v>4472</v>
      </c>
      <c r="E66" s="39" t="n">
        <f aca="false">IF(D66&gt;0,RANK(D66,$D$48:$D$89),Реглист!$C$89+1)</f>
        <v>2</v>
      </c>
      <c r="F66" s="33" t="n">
        <f aca="false">POWER(F21,2)</f>
        <v>110.25</v>
      </c>
      <c r="G66" s="33" t="n">
        <f aca="false">POWER(G21,2)</f>
        <v>201.64</v>
      </c>
      <c r="H66" s="33" t="n">
        <f aca="false">POWER(H21,2)</f>
        <v>292.41</v>
      </c>
      <c r="I66" s="33" t="n">
        <f aca="false">POWER(I21,2)</f>
        <v>289</v>
      </c>
      <c r="J66" s="31" t="n">
        <f aca="false">POWER(J21,2)</f>
        <v>237.16</v>
      </c>
      <c r="K66" s="31" t="n">
        <f aca="false">POWER(K21,2)</f>
        <v>179.56</v>
      </c>
      <c r="L66" s="31" t="n">
        <f aca="false">POWER(L21,2)</f>
        <v>306.25</v>
      </c>
      <c r="M66" s="33" t="n">
        <f aca="false">POWER(M21,2)</f>
        <v>246.49</v>
      </c>
      <c r="N66" s="33" t="n">
        <f aca="false">POWER(N21,2)</f>
        <v>156.25</v>
      </c>
      <c r="O66" s="33" t="n">
        <f aca="false">POWER(O21,2)</f>
        <v>118.81</v>
      </c>
      <c r="P66" s="31" t="n">
        <f aca="false">POWER(P21,2)</f>
        <v>121</v>
      </c>
      <c r="Q66" s="31" t="n">
        <f aca="false">POWER(Q21,2)</f>
        <v>169</v>
      </c>
      <c r="R66" s="31" t="n">
        <f aca="false">POWER(R21,2)</f>
        <v>289</v>
      </c>
      <c r="S66" s="33" t="n">
        <f aca="false">POWER(S21,2)</f>
        <v>187.69</v>
      </c>
      <c r="T66" s="33" t="n">
        <f aca="false">POWER(T21,2)</f>
        <v>148.84</v>
      </c>
      <c r="U66" s="33" t="n">
        <f aca="false">POWER(U21,2)</f>
        <v>169</v>
      </c>
      <c r="V66" s="33" t="n">
        <f aca="false">POWER(V21,2)</f>
        <v>148.84</v>
      </c>
      <c r="W66" s="31" t="n">
        <f aca="false">POWER(W21,2)</f>
        <v>169</v>
      </c>
      <c r="X66" s="31" t="n">
        <f aca="false">POWER(X21,2)</f>
        <v>127.69</v>
      </c>
      <c r="Y66" s="31" t="n">
        <f aca="false">POWER(Y21,2)</f>
        <v>127.69</v>
      </c>
      <c r="Z66" s="31" t="n">
        <f aca="false">POWER(Z21,2)</f>
        <v>161.29</v>
      </c>
      <c r="AA66" s="31" t="n">
        <f aca="false">POWER(AA21,2)</f>
        <v>0</v>
      </c>
      <c r="AB66" s="31" t="n">
        <f aca="false">POWER(AB21,2)</f>
        <v>0</v>
      </c>
      <c r="AC66" s="31" t="n">
        <f aca="false">POWER(AC21,2)</f>
        <v>0</v>
      </c>
      <c r="AD66" s="31" t="n">
        <f aca="false">POWER(AD21,2)</f>
        <v>0</v>
      </c>
      <c r="AE66" s="31" t="n">
        <f aca="false">POWER(AE21,2)</f>
        <v>0</v>
      </c>
      <c r="AF66" s="31" t="n">
        <f aca="false">POWER(AF21,2)</f>
        <v>0</v>
      </c>
      <c r="AG66" s="31" t="n">
        <f aca="false">POWER(AG21,2)</f>
        <v>0</v>
      </c>
      <c r="AH66" s="31" t="n">
        <f aca="false">POWER(AH21,2)</f>
        <v>0</v>
      </c>
      <c r="AI66" s="31" t="n">
        <f aca="false">POWER(AI21,2)</f>
        <v>0</v>
      </c>
      <c r="AJ66" s="31" t="n">
        <f aca="false">POWER(AJ21,2)</f>
        <v>0</v>
      </c>
      <c r="AK66" s="31" t="n">
        <f aca="false">POWER(AK21,2)</f>
        <v>196</v>
      </c>
      <c r="AL66" s="31" t="n">
        <f aca="false">POWER(AL21,2)</f>
        <v>136.89</v>
      </c>
      <c r="AM66" s="31" t="n">
        <f aca="false">POWER(AM21,2)</f>
        <v>182.25</v>
      </c>
      <c r="AN66" s="31" t="n">
        <f aca="false">POWER(AN21,2)</f>
        <v>0</v>
      </c>
      <c r="AO66" s="31" t="n">
        <f aca="false">POWER(AO21,2)</f>
        <v>0</v>
      </c>
      <c r="AP66" s="31" t="n">
        <f aca="false">POWER(AP21,2)</f>
        <v>0</v>
      </c>
      <c r="AQ66" s="31" t="n">
        <f aca="false">POWER(AQ21,2)</f>
        <v>0</v>
      </c>
      <c r="AR66" s="31" t="n">
        <f aca="false">POWER(AR21,2)</f>
        <v>0</v>
      </c>
      <c r="AS66" s="31" t="n">
        <f aca="false">POWER(AS21,2)</f>
        <v>0</v>
      </c>
      <c r="AT66" s="31" t="n">
        <f aca="false">POWER(AT21,2)</f>
        <v>0</v>
      </c>
      <c r="AU66" s="31" t="n">
        <f aca="false">POWER(AU21,2)</f>
        <v>0</v>
      </c>
      <c r="AV66" s="31" t="n">
        <f aca="false">POWER(AV21,2)</f>
        <v>0</v>
      </c>
    </row>
    <row r="67" customFormat="false" ht="15.75" hidden="false" customHeight="false" outlineLevel="1" collapsed="false">
      <c r="A67" s="32" t="n">
        <f aca="false">A66+1</f>
        <v>20</v>
      </c>
      <c r="B67" s="37" t="str">
        <f aca="false">B22</f>
        <v>Гефест-Техника</v>
      </c>
      <c r="C67" s="38" t="str">
        <f aca="false">C22</f>
        <v>Лобацевич Виктор</v>
      </c>
      <c r="D67" s="31" t="n">
        <f aca="false">SUM(F67:AV67)</f>
        <v>210.25</v>
      </c>
      <c r="E67" s="39" t="n">
        <f aca="false">IF(D67&gt;0,RANK(D67,$D$48:$D$89),Реглист!$C$89+1)</f>
        <v>37</v>
      </c>
      <c r="F67" s="33" t="n">
        <f aca="false">POWER(F22,2)</f>
        <v>210.25</v>
      </c>
      <c r="G67" s="33" t="n">
        <f aca="false">POWER(G22,2)</f>
        <v>0</v>
      </c>
      <c r="H67" s="33" t="n">
        <f aca="false">POWER(H22,2)</f>
        <v>0</v>
      </c>
      <c r="I67" s="33" t="n">
        <f aca="false">POWER(I22,2)</f>
        <v>0</v>
      </c>
      <c r="J67" s="31" t="n">
        <f aca="false">POWER(J22,2)</f>
        <v>0</v>
      </c>
      <c r="K67" s="31" t="n">
        <f aca="false">POWER(K22,2)</f>
        <v>0</v>
      </c>
      <c r="L67" s="31" t="n">
        <f aca="false">POWER(L22,2)</f>
        <v>0</v>
      </c>
      <c r="M67" s="33" t="n">
        <f aca="false">POWER(M22,2)</f>
        <v>0</v>
      </c>
      <c r="N67" s="33" t="n">
        <f aca="false">POWER(N22,2)</f>
        <v>0</v>
      </c>
      <c r="O67" s="33" t="n">
        <f aca="false">POWER(O22,2)</f>
        <v>0</v>
      </c>
      <c r="P67" s="31" t="n">
        <f aca="false">POWER(P22,2)</f>
        <v>0</v>
      </c>
      <c r="Q67" s="31" t="n">
        <f aca="false">POWER(Q22,2)</f>
        <v>0</v>
      </c>
      <c r="R67" s="31" t="n">
        <f aca="false">POWER(R22,2)</f>
        <v>0</v>
      </c>
      <c r="S67" s="33" t="n">
        <f aca="false">POWER(S22,2)</f>
        <v>0</v>
      </c>
      <c r="T67" s="33" t="n">
        <f aca="false">POWER(T22,2)</f>
        <v>0</v>
      </c>
      <c r="U67" s="33" t="n">
        <f aca="false">POWER(U22,2)</f>
        <v>0</v>
      </c>
      <c r="V67" s="33" t="n">
        <f aca="false">POWER(V22,2)</f>
        <v>0</v>
      </c>
      <c r="W67" s="31" t="n">
        <f aca="false">POWER(W22,2)</f>
        <v>0</v>
      </c>
      <c r="X67" s="31" t="n">
        <f aca="false">POWER(X22,2)</f>
        <v>0</v>
      </c>
      <c r="Y67" s="31" t="n">
        <f aca="false">POWER(Y22,2)</f>
        <v>0</v>
      </c>
      <c r="Z67" s="31" t="n">
        <f aca="false">POWER(Z22,2)</f>
        <v>0</v>
      </c>
      <c r="AA67" s="31" t="n">
        <f aca="false">POWER(AA22,2)</f>
        <v>0</v>
      </c>
      <c r="AB67" s="31" t="n">
        <f aca="false">POWER(AB22,2)</f>
        <v>0</v>
      </c>
      <c r="AC67" s="31" t="n">
        <f aca="false">POWER(AC22,2)</f>
        <v>0</v>
      </c>
      <c r="AD67" s="31" t="n">
        <f aca="false">POWER(AD22,2)</f>
        <v>0</v>
      </c>
      <c r="AE67" s="31" t="n">
        <f aca="false">POWER(AE22,2)</f>
        <v>0</v>
      </c>
      <c r="AF67" s="31" t="n">
        <f aca="false">POWER(AF22,2)</f>
        <v>0</v>
      </c>
      <c r="AG67" s="31" t="n">
        <f aca="false">POWER(AG22,2)</f>
        <v>0</v>
      </c>
      <c r="AH67" s="31" t="n">
        <f aca="false">POWER(AH22,2)</f>
        <v>0</v>
      </c>
      <c r="AI67" s="31" t="n">
        <f aca="false">POWER(AI22,2)</f>
        <v>0</v>
      </c>
      <c r="AJ67" s="31" t="n">
        <f aca="false">POWER(AJ22,2)</f>
        <v>0</v>
      </c>
      <c r="AK67" s="31" t="n">
        <f aca="false">POWER(AK22,2)</f>
        <v>0</v>
      </c>
      <c r="AL67" s="31" t="n">
        <f aca="false">POWER(AL22,2)</f>
        <v>0</v>
      </c>
      <c r="AM67" s="31" t="n">
        <f aca="false">POWER(AM22,2)</f>
        <v>0</v>
      </c>
      <c r="AN67" s="31" t="n">
        <f aca="false">POWER(AN22,2)</f>
        <v>0</v>
      </c>
      <c r="AO67" s="31" t="n">
        <f aca="false">POWER(AO22,2)</f>
        <v>0</v>
      </c>
      <c r="AP67" s="31" t="n">
        <f aca="false">POWER(AP22,2)</f>
        <v>0</v>
      </c>
      <c r="AQ67" s="31" t="n">
        <f aca="false">POWER(AQ22,2)</f>
        <v>0</v>
      </c>
      <c r="AR67" s="31" t="n">
        <f aca="false">POWER(AR22,2)</f>
        <v>0</v>
      </c>
      <c r="AS67" s="31" t="n">
        <f aca="false">POWER(AS22,2)</f>
        <v>0</v>
      </c>
      <c r="AT67" s="31" t="n">
        <f aca="false">POWER(AT22,2)</f>
        <v>0</v>
      </c>
      <c r="AU67" s="31" t="n">
        <f aca="false">POWER(AU22,2)</f>
        <v>0</v>
      </c>
      <c r="AV67" s="31" t="n">
        <f aca="false">POWER(AV22,2)</f>
        <v>0</v>
      </c>
    </row>
    <row r="68" customFormat="false" ht="15.75" hidden="false" customHeight="false" outlineLevel="1" collapsed="false">
      <c r="A68" s="32" t="n">
        <f aca="false">A67+1</f>
        <v>21</v>
      </c>
      <c r="B68" s="37" t="str">
        <f aca="false">B23</f>
        <v>Gefest</v>
      </c>
      <c r="C68" s="38" t="str">
        <f aca="false">C23</f>
        <v>Саган Сергей</v>
      </c>
      <c r="D68" s="31" t="n">
        <f aca="false">SUM(F68:AV68)</f>
        <v>1890.65</v>
      </c>
      <c r="E68" s="39" t="n">
        <f aca="false">IF(D68&gt;0,RANK(D68,$D$48:$D$89),Реглист!$C$89+1)</f>
        <v>12</v>
      </c>
      <c r="F68" s="33" t="n">
        <f aca="false">POWER(F23,2)</f>
        <v>306.25</v>
      </c>
      <c r="G68" s="33" t="n">
        <f aca="false">POWER(G23,2)</f>
        <v>302.76</v>
      </c>
      <c r="H68" s="33" t="n">
        <f aca="false">POWER(H23,2)</f>
        <v>0</v>
      </c>
      <c r="I68" s="33" t="n">
        <f aca="false">POWER(I23,2)</f>
        <v>0</v>
      </c>
      <c r="J68" s="31" t="n">
        <f aca="false">POWER(J23,2)</f>
        <v>0</v>
      </c>
      <c r="K68" s="31" t="n">
        <f aca="false">POWER(K23,2)</f>
        <v>0</v>
      </c>
      <c r="L68" s="31" t="n">
        <f aca="false">POWER(L23,2)</f>
        <v>0</v>
      </c>
      <c r="M68" s="33" t="n">
        <f aca="false">POWER(M23,2)</f>
        <v>0</v>
      </c>
      <c r="N68" s="33" t="n">
        <f aca="false">POWER(N23,2)</f>
        <v>0</v>
      </c>
      <c r="O68" s="33" t="n">
        <f aca="false">POWER(O23,2)</f>
        <v>0</v>
      </c>
      <c r="P68" s="31" t="n">
        <f aca="false">POWER(P23,2)</f>
        <v>0</v>
      </c>
      <c r="Q68" s="31" t="n">
        <f aca="false">POWER(Q23,2)</f>
        <v>0</v>
      </c>
      <c r="R68" s="31" t="n">
        <f aca="false">POWER(R23,2)</f>
        <v>0</v>
      </c>
      <c r="S68" s="33" t="n">
        <f aca="false">POWER(S23,2)</f>
        <v>0</v>
      </c>
      <c r="T68" s="33" t="n">
        <f aca="false">POWER(T23,2)</f>
        <v>0</v>
      </c>
      <c r="U68" s="33" t="n">
        <f aca="false">POWER(U23,2)</f>
        <v>0</v>
      </c>
      <c r="V68" s="33" t="n">
        <f aca="false">POWER(V23,2)</f>
        <v>0</v>
      </c>
      <c r="W68" s="31" t="n">
        <f aca="false">POWER(W23,2)</f>
        <v>0</v>
      </c>
      <c r="X68" s="31" t="n">
        <f aca="false">POWER(X23,2)</f>
        <v>0</v>
      </c>
      <c r="Y68" s="31" t="n">
        <f aca="false">POWER(Y23,2)</f>
        <v>0</v>
      </c>
      <c r="Z68" s="31" t="n">
        <f aca="false">POWER(Z23,2)</f>
        <v>1281.64</v>
      </c>
      <c r="AA68" s="31" t="n">
        <f aca="false">POWER(AA23,2)</f>
        <v>0</v>
      </c>
      <c r="AB68" s="31" t="n">
        <f aca="false">POWER(AB23,2)</f>
        <v>0</v>
      </c>
      <c r="AC68" s="31" t="n">
        <f aca="false">POWER(AC23,2)</f>
        <v>0</v>
      </c>
      <c r="AD68" s="31" t="n">
        <f aca="false">POWER(AD23,2)</f>
        <v>0</v>
      </c>
      <c r="AE68" s="31" t="n">
        <f aca="false">POWER(AE23,2)</f>
        <v>0</v>
      </c>
      <c r="AF68" s="31" t="n">
        <f aca="false">POWER(AF23,2)</f>
        <v>0</v>
      </c>
      <c r="AG68" s="31" t="n">
        <f aca="false">POWER(AG23,2)</f>
        <v>0</v>
      </c>
      <c r="AH68" s="31" t="n">
        <f aca="false">POWER(AH23,2)</f>
        <v>0</v>
      </c>
      <c r="AI68" s="31" t="n">
        <f aca="false">POWER(AI23,2)</f>
        <v>0</v>
      </c>
      <c r="AJ68" s="31" t="n">
        <f aca="false">POWER(AJ23,2)</f>
        <v>0</v>
      </c>
      <c r="AK68" s="31" t="n">
        <f aca="false">POWER(AK23,2)</f>
        <v>0</v>
      </c>
      <c r="AL68" s="31" t="n">
        <f aca="false">POWER(AL23,2)</f>
        <v>0</v>
      </c>
      <c r="AM68" s="31" t="n">
        <f aca="false">POWER(AM23,2)</f>
        <v>0</v>
      </c>
      <c r="AN68" s="31" t="n">
        <f aca="false">POWER(AN23,2)</f>
        <v>0</v>
      </c>
      <c r="AO68" s="31" t="n">
        <f aca="false">POWER(AO23,2)</f>
        <v>0</v>
      </c>
      <c r="AP68" s="31" t="n">
        <f aca="false">POWER(AP23,2)</f>
        <v>0</v>
      </c>
      <c r="AQ68" s="31" t="n">
        <f aca="false">POWER(AQ23,2)</f>
        <v>0</v>
      </c>
      <c r="AR68" s="31" t="n">
        <f aca="false">POWER(AR23,2)</f>
        <v>0</v>
      </c>
      <c r="AS68" s="31" t="n">
        <f aca="false">POWER(AS23,2)</f>
        <v>0</v>
      </c>
      <c r="AT68" s="31" t="n">
        <f aca="false">POWER(AT23,2)</f>
        <v>0</v>
      </c>
      <c r="AU68" s="31" t="n">
        <f aca="false">POWER(AU23,2)</f>
        <v>0</v>
      </c>
      <c r="AV68" s="31" t="n">
        <f aca="false">POWER(AV23,2)</f>
        <v>0</v>
      </c>
    </row>
    <row r="69" customFormat="false" ht="15.75" hidden="false" customHeight="false" outlineLevel="1" collapsed="false">
      <c r="A69" s="32" t="n">
        <f aca="false">A68+1</f>
        <v>22</v>
      </c>
      <c r="B69" s="37" t="str">
        <f aca="false">B24</f>
        <v>West Fishing</v>
      </c>
      <c r="C69" s="38" t="str">
        <f aca="false">C24</f>
        <v>Золотарь Андрей </v>
      </c>
      <c r="D69" s="31" t="n">
        <f aca="false">SUM(F69:AV69)</f>
        <v>913.14</v>
      </c>
      <c r="E69" s="39" t="n">
        <f aca="false">IF(D69&gt;0,RANK(D69,$D$48:$D$89),Реглист!$C$89+1)</f>
        <v>25</v>
      </c>
      <c r="F69" s="33" t="n">
        <f aca="false">POWER(F24,2)</f>
        <v>432.64</v>
      </c>
      <c r="G69" s="33" t="n">
        <f aca="false">POWER(G24,2)</f>
        <v>240.25</v>
      </c>
      <c r="H69" s="33" t="n">
        <f aca="false">POWER(H24,2)</f>
        <v>240.25</v>
      </c>
      <c r="I69" s="33" t="n">
        <f aca="false">POWER(I24,2)</f>
        <v>0</v>
      </c>
      <c r="J69" s="31" t="n">
        <f aca="false">POWER(J24,2)</f>
        <v>0</v>
      </c>
      <c r="K69" s="31" t="n">
        <f aca="false">POWER(K24,2)</f>
        <v>0</v>
      </c>
      <c r="L69" s="31" t="n">
        <f aca="false">POWER(L24,2)</f>
        <v>0</v>
      </c>
      <c r="M69" s="33" t="n">
        <f aca="false">POWER(M24,2)</f>
        <v>0</v>
      </c>
      <c r="N69" s="33" t="n">
        <f aca="false">POWER(N24,2)</f>
        <v>0</v>
      </c>
      <c r="O69" s="33" t="n">
        <f aca="false">POWER(O24,2)</f>
        <v>0</v>
      </c>
      <c r="P69" s="31" t="n">
        <f aca="false">POWER(P24,2)</f>
        <v>0</v>
      </c>
      <c r="Q69" s="31" t="n">
        <f aca="false">POWER(Q24,2)</f>
        <v>0</v>
      </c>
      <c r="R69" s="31" t="n">
        <f aca="false">POWER(R24,2)</f>
        <v>0</v>
      </c>
      <c r="S69" s="33" t="n">
        <f aca="false">POWER(S24,2)</f>
        <v>0</v>
      </c>
      <c r="T69" s="33" t="n">
        <f aca="false">POWER(T24,2)</f>
        <v>0</v>
      </c>
      <c r="U69" s="33" t="n">
        <f aca="false">POWER(U24,2)</f>
        <v>0</v>
      </c>
      <c r="V69" s="33" t="n">
        <f aca="false">POWER(V24,2)</f>
        <v>0</v>
      </c>
      <c r="W69" s="31" t="n">
        <f aca="false">POWER(W24,2)</f>
        <v>0</v>
      </c>
      <c r="X69" s="31" t="n">
        <f aca="false">POWER(X24,2)</f>
        <v>0</v>
      </c>
      <c r="Y69" s="31" t="n">
        <f aca="false">POWER(Y24,2)</f>
        <v>0</v>
      </c>
      <c r="Z69" s="31" t="n">
        <f aca="false">POWER(Z24,2)</f>
        <v>0</v>
      </c>
      <c r="AA69" s="31" t="n">
        <f aca="false">POWER(AA24,2)</f>
        <v>0</v>
      </c>
      <c r="AB69" s="31" t="n">
        <f aca="false">POWER(AB24,2)</f>
        <v>0</v>
      </c>
      <c r="AC69" s="31" t="n">
        <f aca="false">POWER(AC24,2)</f>
        <v>0</v>
      </c>
      <c r="AD69" s="31" t="n">
        <f aca="false">POWER(AD24,2)</f>
        <v>0</v>
      </c>
      <c r="AE69" s="31" t="n">
        <f aca="false">POWER(AE24,2)</f>
        <v>0</v>
      </c>
      <c r="AF69" s="31" t="n">
        <f aca="false">POWER(AF24,2)</f>
        <v>0</v>
      </c>
      <c r="AG69" s="31" t="n">
        <f aca="false">POWER(AG24,2)</f>
        <v>0</v>
      </c>
      <c r="AH69" s="31" t="n">
        <f aca="false">POWER(AH24,2)</f>
        <v>0</v>
      </c>
      <c r="AI69" s="31" t="n">
        <f aca="false">POWER(AI24,2)</f>
        <v>0</v>
      </c>
      <c r="AJ69" s="31" t="n">
        <f aca="false">POWER(AJ24,2)</f>
        <v>0</v>
      </c>
      <c r="AK69" s="31" t="n">
        <f aca="false">POWER(AK24,2)</f>
        <v>0</v>
      </c>
      <c r="AL69" s="31" t="n">
        <f aca="false">POWER(AL24,2)</f>
        <v>0</v>
      </c>
      <c r="AM69" s="31" t="n">
        <f aca="false">POWER(AM24,2)</f>
        <v>0</v>
      </c>
      <c r="AN69" s="31" t="n">
        <f aca="false">POWER(AN24,2)</f>
        <v>0</v>
      </c>
      <c r="AO69" s="31" t="n">
        <f aca="false">POWER(AO24,2)</f>
        <v>0</v>
      </c>
      <c r="AP69" s="31" t="n">
        <f aca="false">POWER(AP24,2)</f>
        <v>0</v>
      </c>
      <c r="AQ69" s="31" t="n">
        <f aca="false">POWER(AQ24,2)</f>
        <v>0</v>
      </c>
      <c r="AR69" s="31" t="n">
        <f aca="false">POWER(AR24,2)</f>
        <v>0</v>
      </c>
      <c r="AS69" s="31" t="n">
        <f aca="false">POWER(AS24,2)</f>
        <v>0</v>
      </c>
      <c r="AT69" s="31" t="n">
        <f aca="false">POWER(AT24,2)</f>
        <v>0</v>
      </c>
      <c r="AU69" s="31" t="n">
        <f aca="false">POWER(AU24,2)</f>
        <v>0</v>
      </c>
      <c r="AV69" s="31" t="n">
        <f aca="false">POWER(AV24,2)</f>
        <v>0</v>
      </c>
    </row>
    <row r="70" customFormat="false" ht="15.75" hidden="false" customHeight="false" outlineLevel="1" collapsed="false">
      <c r="A70" s="32" t="n">
        <f aca="false">A69+1</f>
        <v>23</v>
      </c>
      <c r="B70" s="37" t="str">
        <f aca="false">B25</f>
        <v>Solfishing</v>
      </c>
      <c r="C70" s="38" t="str">
        <f aca="false">C25</f>
        <v>Губчик Александр</v>
      </c>
      <c r="D70" s="31" t="n">
        <f aca="false">SUM(F70:AV70)</f>
        <v>1933.93</v>
      </c>
      <c r="E70" s="39" t="n">
        <f aca="false">IF(D70&gt;0,RANK(D70,$D$48:$D$89),Реглист!$C$89+1)</f>
        <v>10</v>
      </c>
      <c r="F70" s="33" t="n">
        <f aca="false">POWER(F25,2)</f>
        <v>231.04</v>
      </c>
      <c r="G70" s="33" t="n">
        <f aca="false">POWER(G25,2)</f>
        <v>272.25</v>
      </c>
      <c r="H70" s="33" t="n">
        <f aca="false">POWER(H25,2)</f>
        <v>538.24</v>
      </c>
      <c r="I70" s="33" t="n">
        <f aca="false">POWER(I25,2)</f>
        <v>331.24</v>
      </c>
      <c r="J70" s="31" t="n">
        <f aca="false">POWER(J25,2)</f>
        <v>324</v>
      </c>
      <c r="K70" s="31" t="n">
        <f aca="false">POWER(K25,2)</f>
        <v>237.16</v>
      </c>
      <c r="L70" s="31" t="n">
        <f aca="false">POWER(L25,2)</f>
        <v>0</v>
      </c>
      <c r="M70" s="33" t="n">
        <f aca="false">POWER(M25,2)</f>
        <v>0</v>
      </c>
      <c r="N70" s="33" t="n">
        <f aca="false">POWER(N25,2)</f>
        <v>0</v>
      </c>
      <c r="O70" s="33" t="n">
        <f aca="false">POWER(O25,2)</f>
        <v>0</v>
      </c>
      <c r="P70" s="31" t="n">
        <f aca="false">POWER(P25,2)</f>
        <v>0</v>
      </c>
      <c r="Q70" s="31" t="n">
        <f aca="false">POWER(Q25,2)</f>
        <v>0</v>
      </c>
      <c r="R70" s="31" t="n">
        <f aca="false">POWER(R25,2)</f>
        <v>0</v>
      </c>
      <c r="S70" s="33" t="n">
        <f aca="false">POWER(S25,2)</f>
        <v>0</v>
      </c>
      <c r="T70" s="33" t="n">
        <f aca="false">POWER(T25,2)</f>
        <v>0</v>
      </c>
      <c r="U70" s="33" t="n">
        <f aca="false">POWER(U25,2)</f>
        <v>0</v>
      </c>
      <c r="V70" s="33" t="n">
        <f aca="false">POWER(V25,2)</f>
        <v>0</v>
      </c>
      <c r="W70" s="31" t="n">
        <f aca="false">POWER(W25,2)</f>
        <v>0</v>
      </c>
      <c r="X70" s="31" t="n">
        <f aca="false">POWER(X25,2)</f>
        <v>0</v>
      </c>
      <c r="Y70" s="31" t="n">
        <f aca="false">POWER(Y25,2)</f>
        <v>0</v>
      </c>
      <c r="Z70" s="31" t="n">
        <f aca="false">POWER(Z25,2)</f>
        <v>0</v>
      </c>
      <c r="AA70" s="31" t="n">
        <f aca="false">POWER(AA25,2)</f>
        <v>0</v>
      </c>
      <c r="AB70" s="31" t="n">
        <f aca="false">POWER(AB25,2)</f>
        <v>0</v>
      </c>
      <c r="AC70" s="31" t="n">
        <f aca="false">POWER(AC25,2)</f>
        <v>0</v>
      </c>
      <c r="AD70" s="31" t="n">
        <f aca="false">POWER(AD25,2)</f>
        <v>0</v>
      </c>
      <c r="AE70" s="31" t="n">
        <f aca="false">POWER(AE25,2)</f>
        <v>0</v>
      </c>
      <c r="AF70" s="31" t="n">
        <f aca="false">POWER(AF25,2)</f>
        <v>0</v>
      </c>
      <c r="AG70" s="31" t="n">
        <f aca="false">POWER(AG25,2)</f>
        <v>0</v>
      </c>
      <c r="AH70" s="31" t="n">
        <f aca="false">POWER(AH25,2)</f>
        <v>0</v>
      </c>
      <c r="AI70" s="31" t="n">
        <f aca="false">POWER(AI25,2)</f>
        <v>0</v>
      </c>
      <c r="AJ70" s="31" t="n">
        <f aca="false">POWER(AJ25,2)</f>
        <v>0</v>
      </c>
      <c r="AK70" s="31" t="n">
        <f aca="false">POWER(AK25,2)</f>
        <v>0</v>
      </c>
      <c r="AL70" s="31" t="n">
        <f aca="false">POWER(AL25,2)</f>
        <v>0</v>
      </c>
      <c r="AM70" s="31" t="n">
        <f aca="false">POWER(AM25,2)</f>
        <v>0</v>
      </c>
      <c r="AN70" s="31" t="n">
        <f aca="false">POWER(AN25,2)</f>
        <v>0</v>
      </c>
      <c r="AO70" s="31" t="n">
        <f aca="false">POWER(AO25,2)</f>
        <v>0</v>
      </c>
      <c r="AP70" s="31" t="n">
        <f aca="false">POWER(AP25,2)</f>
        <v>0</v>
      </c>
      <c r="AQ70" s="31" t="n">
        <f aca="false">POWER(AQ25,2)</f>
        <v>0</v>
      </c>
      <c r="AR70" s="31" t="n">
        <f aca="false">POWER(AR25,2)</f>
        <v>0</v>
      </c>
      <c r="AS70" s="31" t="n">
        <f aca="false">POWER(AS25,2)</f>
        <v>0</v>
      </c>
      <c r="AT70" s="31" t="n">
        <f aca="false">POWER(AT25,2)</f>
        <v>0</v>
      </c>
      <c r="AU70" s="31" t="n">
        <f aca="false">POWER(AU25,2)</f>
        <v>0</v>
      </c>
      <c r="AV70" s="31" t="n">
        <f aca="false">POWER(AV25,2)</f>
        <v>0</v>
      </c>
    </row>
    <row r="71" customFormat="false" ht="15.75" hidden="false" customHeight="false" outlineLevel="1" collapsed="false">
      <c r="A71" s="32" t="n">
        <f aca="false">A70+1</f>
        <v>24</v>
      </c>
      <c r="B71" s="37" t="str">
        <f aca="false">B26</f>
        <v>Орловские</v>
      </c>
      <c r="C71" s="38" t="str">
        <f aca="false">C26</f>
        <v>Пластун Вячеслав</v>
      </c>
      <c r="D71" s="31" t="n">
        <f aca="false">SUM(F71:AV71)</f>
        <v>585.14</v>
      </c>
      <c r="E71" s="39" t="n">
        <f aca="false">IF(D71&gt;0,RANK(D71,$D$48:$D$89),Реглист!$C$89+1)</f>
        <v>33</v>
      </c>
      <c r="F71" s="33" t="n">
        <f aca="false">POWER(F26,2)</f>
        <v>278.89</v>
      </c>
      <c r="G71" s="33" t="n">
        <f aca="false">POWER(G26,2)</f>
        <v>306.25</v>
      </c>
      <c r="H71" s="33" t="n">
        <f aca="false">POWER(H26,2)</f>
        <v>0</v>
      </c>
      <c r="I71" s="33" t="n">
        <f aca="false">POWER(I26,2)</f>
        <v>0</v>
      </c>
      <c r="J71" s="31" t="n">
        <f aca="false">POWER(J26,2)</f>
        <v>0</v>
      </c>
      <c r="K71" s="31" t="n">
        <f aca="false">POWER(K26,2)</f>
        <v>0</v>
      </c>
      <c r="L71" s="31" t="n">
        <f aca="false">POWER(L26,2)</f>
        <v>0</v>
      </c>
      <c r="M71" s="33" t="n">
        <f aca="false">POWER(M26,2)</f>
        <v>0</v>
      </c>
      <c r="N71" s="33" t="n">
        <f aca="false">POWER(N26,2)</f>
        <v>0</v>
      </c>
      <c r="O71" s="33" t="n">
        <f aca="false">POWER(O26,2)</f>
        <v>0</v>
      </c>
      <c r="P71" s="31" t="n">
        <f aca="false">POWER(P26,2)</f>
        <v>0</v>
      </c>
      <c r="Q71" s="31" t="n">
        <f aca="false">POWER(Q26,2)</f>
        <v>0</v>
      </c>
      <c r="R71" s="31" t="n">
        <f aca="false">POWER(R26,2)</f>
        <v>0</v>
      </c>
      <c r="S71" s="33" t="n">
        <f aca="false">POWER(S26,2)</f>
        <v>0</v>
      </c>
      <c r="T71" s="33" t="n">
        <f aca="false">POWER(T26,2)</f>
        <v>0</v>
      </c>
      <c r="U71" s="33" t="n">
        <f aca="false">POWER(U26,2)</f>
        <v>0</v>
      </c>
      <c r="V71" s="33" t="n">
        <f aca="false">POWER(V26,2)</f>
        <v>0</v>
      </c>
      <c r="W71" s="31" t="n">
        <f aca="false">POWER(W26,2)</f>
        <v>0</v>
      </c>
      <c r="X71" s="31" t="n">
        <f aca="false">POWER(X26,2)</f>
        <v>0</v>
      </c>
      <c r="Y71" s="31" t="n">
        <f aca="false">POWER(Y26,2)</f>
        <v>0</v>
      </c>
      <c r="Z71" s="31" t="n">
        <f aca="false">POWER(Z26,2)</f>
        <v>0</v>
      </c>
      <c r="AA71" s="31" t="n">
        <f aca="false">POWER(AA26,2)</f>
        <v>0</v>
      </c>
      <c r="AB71" s="31" t="n">
        <f aca="false">POWER(AB26,2)</f>
        <v>0</v>
      </c>
      <c r="AC71" s="31" t="n">
        <f aca="false">POWER(AC26,2)</f>
        <v>0</v>
      </c>
      <c r="AD71" s="31" t="n">
        <f aca="false">POWER(AD26,2)</f>
        <v>0</v>
      </c>
      <c r="AE71" s="31" t="n">
        <f aca="false">POWER(AE26,2)</f>
        <v>0</v>
      </c>
      <c r="AF71" s="31" t="n">
        <f aca="false">POWER(AF26,2)</f>
        <v>0</v>
      </c>
      <c r="AG71" s="31" t="n">
        <f aca="false">POWER(AG26,2)</f>
        <v>0</v>
      </c>
      <c r="AH71" s="31" t="n">
        <f aca="false">POWER(AH26,2)</f>
        <v>0</v>
      </c>
      <c r="AI71" s="31" t="n">
        <f aca="false">POWER(AI26,2)</f>
        <v>0</v>
      </c>
      <c r="AJ71" s="31" t="n">
        <f aca="false">POWER(AJ26,2)</f>
        <v>0</v>
      </c>
      <c r="AK71" s="31" t="n">
        <f aca="false">POWER(AK26,2)</f>
        <v>0</v>
      </c>
      <c r="AL71" s="31" t="n">
        <f aca="false">POWER(AL26,2)</f>
        <v>0</v>
      </c>
      <c r="AM71" s="31" t="n">
        <f aca="false">POWER(AM26,2)</f>
        <v>0</v>
      </c>
      <c r="AN71" s="31" t="n">
        <f aca="false">POWER(AN26,2)</f>
        <v>0</v>
      </c>
      <c r="AO71" s="31" t="n">
        <f aca="false">POWER(AO26,2)</f>
        <v>0</v>
      </c>
      <c r="AP71" s="31" t="n">
        <f aca="false">POWER(AP26,2)</f>
        <v>0</v>
      </c>
      <c r="AQ71" s="31" t="n">
        <f aca="false">POWER(AQ26,2)</f>
        <v>0</v>
      </c>
      <c r="AR71" s="31" t="n">
        <f aca="false">POWER(AR26,2)</f>
        <v>0</v>
      </c>
      <c r="AS71" s="31" t="n">
        <f aca="false">POWER(AS26,2)</f>
        <v>0</v>
      </c>
      <c r="AT71" s="31" t="n">
        <f aca="false">POWER(AT26,2)</f>
        <v>0</v>
      </c>
      <c r="AU71" s="31" t="n">
        <f aca="false">POWER(AU26,2)</f>
        <v>0</v>
      </c>
      <c r="AV71" s="31" t="n">
        <f aca="false">POWER(AV26,2)</f>
        <v>0</v>
      </c>
    </row>
    <row r="72" customFormat="false" ht="15.75" hidden="false" customHeight="false" outlineLevel="1" collapsed="false">
      <c r="A72" s="32" t="n">
        <f aca="false">A71+1</f>
        <v>25</v>
      </c>
      <c r="B72" s="37" t="str">
        <f aca="false">B27</f>
        <v>Marksman</v>
      </c>
      <c r="C72" s="38" t="str">
        <f aca="false">C27</f>
        <v>Огейко Юрий</v>
      </c>
      <c r="D72" s="31" t="n">
        <f aca="false">SUM(F72:AV72)</f>
        <v>2416.41</v>
      </c>
      <c r="E72" s="39" t="n">
        <f aca="false">IF(D72&gt;0,RANK(D72,$D$48:$D$89),Реглист!$C$89+1)</f>
        <v>4</v>
      </c>
      <c r="F72" s="33" t="n">
        <f aca="false">POWER(F27,2)</f>
        <v>324</v>
      </c>
      <c r="G72" s="33" t="n">
        <f aca="false">POWER(G27,2)</f>
        <v>610.09</v>
      </c>
      <c r="H72" s="33" t="n">
        <f aca="false">POWER(H27,2)</f>
        <v>309.76</v>
      </c>
      <c r="I72" s="33" t="n">
        <f aca="false">POWER(I27,2)</f>
        <v>510.76</v>
      </c>
      <c r="J72" s="31" t="n">
        <f aca="false">POWER(J27,2)</f>
        <v>219.04</v>
      </c>
      <c r="K72" s="31" t="n">
        <f aca="false">POWER(K27,2)</f>
        <v>289</v>
      </c>
      <c r="L72" s="31" t="n">
        <f aca="false">POWER(L27,2)</f>
        <v>153.76</v>
      </c>
      <c r="M72" s="33" t="n">
        <f aca="false">POWER(M27,2)</f>
        <v>0</v>
      </c>
      <c r="N72" s="33" t="n">
        <f aca="false">POWER(N27,2)</f>
        <v>0</v>
      </c>
      <c r="O72" s="33" t="n">
        <f aca="false">POWER(O27,2)</f>
        <v>0</v>
      </c>
      <c r="P72" s="31" t="n">
        <f aca="false">POWER(P27,2)</f>
        <v>0</v>
      </c>
      <c r="Q72" s="31" t="n">
        <f aca="false">POWER(Q27,2)</f>
        <v>0</v>
      </c>
      <c r="R72" s="31" t="n">
        <f aca="false">POWER(R27,2)</f>
        <v>0</v>
      </c>
      <c r="S72" s="33" t="n">
        <f aca="false">POWER(S27,2)</f>
        <v>0</v>
      </c>
      <c r="T72" s="33" t="n">
        <f aca="false">POWER(T27,2)</f>
        <v>0</v>
      </c>
      <c r="U72" s="33" t="n">
        <f aca="false">POWER(U27,2)</f>
        <v>0</v>
      </c>
      <c r="V72" s="33" t="n">
        <f aca="false">POWER(V27,2)</f>
        <v>0</v>
      </c>
      <c r="W72" s="31" t="n">
        <f aca="false">POWER(W27,2)</f>
        <v>0</v>
      </c>
      <c r="X72" s="31" t="n">
        <f aca="false">POWER(X27,2)</f>
        <v>0</v>
      </c>
      <c r="Y72" s="31" t="n">
        <f aca="false">POWER(Y27,2)</f>
        <v>0</v>
      </c>
      <c r="Z72" s="31" t="n">
        <f aca="false">POWER(Z27,2)</f>
        <v>0</v>
      </c>
      <c r="AA72" s="31" t="n">
        <f aca="false">POWER(AA27,2)</f>
        <v>0</v>
      </c>
      <c r="AB72" s="31" t="n">
        <f aca="false">POWER(AB27,2)</f>
        <v>0</v>
      </c>
      <c r="AC72" s="31" t="n">
        <f aca="false">POWER(AC27,2)</f>
        <v>0</v>
      </c>
      <c r="AD72" s="31" t="n">
        <f aca="false">POWER(AD27,2)</f>
        <v>0</v>
      </c>
      <c r="AE72" s="31" t="n">
        <f aca="false">POWER(AE27,2)</f>
        <v>0</v>
      </c>
      <c r="AF72" s="31" t="n">
        <f aca="false">POWER(AF27,2)</f>
        <v>0</v>
      </c>
      <c r="AG72" s="31" t="n">
        <f aca="false">POWER(AG27,2)</f>
        <v>0</v>
      </c>
      <c r="AH72" s="31" t="n">
        <f aca="false">POWER(AH27,2)</f>
        <v>0</v>
      </c>
      <c r="AI72" s="31" t="n">
        <f aca="false">POWER(AI27,2)</f>
        <v>0</v>
      </c>
      <c r="AJ72" s="31" t="n">
        <f aca="false">POWER(AJ27,2)</f>
        <v>0</v>
      </c>
      <c r="AK72" s="31" t="n">
        <f aca="false">POWER(AK27,2)</f>
        <v>0</v>
      </c>
      <c r="AL72" s="31" t="n">
        <f aca="false">POWER(AL27,2)</f>
        <v>0</v>
      </c>
      <c r="AM72" s="31" t="n">
        <f aca="false">POWER(AM27,2)</f>
        <v>0</v>
      </c>
      <c r="AN72" s="31" t="n">
        <f aca="false">POWER(AN27,2)</f>
        <v>0</v>
      </c>
      <c r="AO72" s="31" t="n">
        <f aca="false">POWER(AO27,2)</f>
        <v>0</v>
      </c>
      <c r="AP72" s="31" t="n">
        <f aca="false">POWER(AP27,2)</f>
        <v>0</v>
      </c>
      <c r="AQ72" s="31" t="n">
        <f aca="false">POWER(AQ27,2)</f>
        <v>0</v>
      </c>
      <c r="AR72" s="31" t="n">
        <f aca="false">POWER(AR27,2)</f>
        <v>0</v>
      </c>
      <c r="AS72" s="31" t="n">
        <f aca="false">POWER(AS27,2)</f>
        <v>0</v>
      </c>
      <c r="AT72" s="31" t="n">
        <f aca="false">POWER(AT27,2)</f>
        <v>0</v>
      </c>
      <c r="AU72" s="31" t="n">
        <f aca="false">POWER(AU27,2)</f>
        <v>0</v>
      </c>
      <c r="AV72" s="31" t="n">
        <f aca="false">POWER(AV27,2)</f>
        <v>0</v>
      </c>
    </row>
    <row r="73" customFormat="false" ht="15.75" hidden="false" customHeight="false" outlineLevel="1" collapsed="false">
      <c r="A73" s="32" t="n">
        <f aca="false">A72+1</f>
        <v>26</v>
      </c>
      <c r="B73" s="37" t="str">
        <f aca="false">B28</f>
        <v>UL soldiers of fortune</v>
      </c>
      <c r="C73" s="38" t="str">
        <f aca="false">C28</f>
        <v>Дешкевич Виталий</v>
      </c>
      <c r="D73" s="31" t="n">
        <f aca="false">SUM(F73:AV73)</f>
        <v>935.33</v>
      </c>
      <c r="E73" s="39" t="n">
        <f aca="false">IF(D73&gt;0,RANK(D73,$D$48:$D$89),Реглист!$C$89+1)</f>
        <v>23</v>
      </c>
      <c r="F73" s="33" t="n">
        <f aca="false">POWER(F28,2)</f>
        <v>349.69</v>
      </c>
      <c r="G73" s="33" t="n">
        <f aca="false">POWER(G28,2)</f>
        <v>585.64</v>
      </c>
      <c r="H73" s="33" t="n">
        <f aca="false">POWER(H28,2)</f>
        <v>0</v>
      </c>
      <c r="I73" s="33" t="n">
        <f aca="false">POWER(I28,2)</f>
        <v>0</v>
      </c>
      <c r="J73" s="31" t="n">
        <f aca="false">POWER(J28,2)</f>
        <v>0</v>
      </c>
      <c r="K73" s="31" t="n">
        <f aca="false">POWER(K28,2)</f>
        <v>0</v>
      </c>
      <c r="L73" s="31" t="n">
        <f aca="false">POWER(L28,2)</f>
        <v>0</v>
      </c>
      <c r="M73" s="33" t="n">
        <f aca="false">POWER(M28,2)</f>
        <v>0</v>
      </c>
      <c r="N73" s="33" t="n">
        <f aca="false">POWER(N28,2)</f>
        <v>0</v>
      </c>
      <c r="O73" s="33" t="n">
        <f aca="false">POWER(O28,2)</f>
        <v>0</v>
      </c>
      <c r="P73" s="31" t="n">
        <f aca="false">POWER(P28,2)</f>
        <v>0</v>
      </c>
      <c r="Q73" s="31" t="n">
        <f aca="false">POWER(Q28,2)</f>
        <v>0</v>
      </c>
      <c r="R73" s="31" t="n">
        <f aca="false">POWER(R28,2)</f>
        <v>0</v>
      </c>
      <c r="S73" s="33" t="n">
        <f aca="false">POWER(S28,2)</f>
        <v>0</v>
      </c>
      <c r="T73" s="33" t="n">
        <f aca="false">POWER(T28,2)</f>
        <v>0</v>
      </c>
      <c r="U73" s="33" t="n">
        <f aca="false">POWER(U28,2)</f>
        <v>0</v>
      </c>
      <c r="V73" s="33" t="n">
        <f aca="false">POWER(V28,2)</f>
        <v>0</v>
      </c>
      <c r="W73" s="31" t="n">
        <f aca="false">POWER(W28,2)</f>
        <v>0</v>
      </c>
      <c r="X73" s="31" t="n">
        <f aca="false">POWER(X28,2)</f>
        <v>0</v>
      </c>
      <c r="Y73" s="31" t="n">
        <f aca="false">POWER(Y28,2)</f>
        <v>0</v>
      </c>
      <c r="Z73" s="31" t="n">
        <f aca="false">POWER(Z28,2)</f>
        <v>0</v>
      </c>
      <c r="AA73" s="31" t="n">
        <f aca="false">POWER(AA28,2)</f>
        <v>0</v>
      </c>
      <c r="AB73" s="31" t="n">
        <f aca="false">POWER(AB28,2)</f>
        <v>0</v>
      </c>
      <c r="AC73" s="31" t="n">
        <f aca="false">POWER(AC28,2)</f>
        <v>0</v>
      </c>
      <c r="AD73" s="31" t="n">
        <f aca="false">POWER(AD28,2)</f>
        <v>0</v>
      </c>
      <c r="AE73" s="31" t="n">
        <f aca="false">POWER(AE28,2)</f>
        <v>0</v>
      </c>
      <c r="AF73" s="31" t="n">
        <f aca="false">POWER(AF28,2)</f>
        <v>0</v>
      </c>
      <c r="AG73" s="31" t="n">
        <f aca="false">POWER(AG28,2)</f>
        <v>0</v>
      </c>
      <c r="AH73" s="31" t="n">
        <f aca="false">POWER(AH28,2)</f>
        <v>0</v>
      </c>
      <c r="AI73" s="31" t="n">
        <f aca="false">POWER(AI28,2)</f>
        <v>0</v>
      </c>
      <c r="AJ73" s="31" t="n">
        <f aca="false">POWER(AJ28,2)</f>
        <v>0</v>
      </c>
      <c r="AK73" s="31" t="n">
        <f aca="false">POWER(AK28,2)</f>
        <v>0</v>
      </c>
      <c r="AL73" s="31" t="n">
        <f aca="false">POWER(AL28,2)</f>
        <v>0</v>
      </c>
      <c r="AM73" s="31" t="n">
        <f aca="false">POWER(AM28,2)</f>
        <v>0</v>
      </c>
      <c r="AN73" s="31" t="n">
        <f aca="false">POWER(AN28,2)</f>
        <v>0</v>
      </c>
      <c r="AO73" s="31" t="n">
        <f aca="false">POWER(AO28,2)</f>
        <v>0</v>
      </c>
      <c r="AP73" s="31" t="n">
        <f aca="false">POWER(AP28,2)</f>
        <v>0</v>
      </c>
      <c r="AQ73" s="31" t="n">
        <f aca="false">POWER(AQ28,2)</f>
        <v>0</v>
      </c>
      <c r="AR73" s="31" t="n">
        <f aca="false">POWER(AR28,2)</f>
        <v>0</v>
      </c>
      <c r="AS73" s="31" t="n">
        <f aca="false">POWER(AS28,2)</f>
        <v>0</v>
      </c>
      <c r="AT73" s="31" t="n">
        <f aca="false">POWER(AT28,2)</f>
        <v>0</v>
      </c>
      <c r="AU73" s="31" t="n">
        <f aca="false">POWER(AU28,2)</f>
        <v>0</v>
      </c>
      <c r="AV73" s="31" t="n">
        <f aca="false">POWER(AV28,2)</f>
        <v>0</v>
      </c>
    </row>
    <row r="74" customFormat="false" ht="15.75" hidden="false" customHeight="false" outlineLevel="1" collapsed="false">
      <c r="A74" s="32" t="n">
        <f aca="false">A73+1</f>
        <v>27</v>
      </c>
      <c r="B74" s="37" t="str">
        <f aca="false">B29</f>
        <v>Fishka</v>
      </c>
      <c r="C74" s="38" t="str">
        <f aca="false">C29</f>
        <v>Насиров Эмин</v>
      </c>
      <c r="D74" s="31" t="n">
        <f aca="false">SUM(F74:AV74)</f>
        <v>2790.15</v>
      </c>
      <c r="E74" s="39" t="n">
        <f aca="false">IF(D74&gt;0,RANK(D74,$D$48:$D$89),Реглист!$C$89+1)</f>
        <v>3</v>
      </c>
      <c r="F74" s="33" t="n">
        <f aca="false">POWER(F29,2)</f>
        <v>127.69</v>
      </c>
      <c r="G74" s="33" t="n">
        <f aca="false">POWER(G29,2)</f>
        <v>148.84</v>
      </c>
      <c r="H74" s="33" t="n">
        <f aca="false">POWER(H29,2)</f>
        <v>449.44</v>
      </c>
      <c r="I74" s="33" t="n">
        <f aca="false">POWER(I29,2)</f>
        <v>161.29</v>
      </c>
      <c r="J74" s="31" t="n">
        <f aca="false">POWER(J29,2)</f>
        <v>136.89</v>
      </c>
      <c r="K74" s="31" t="n">
        <f aca="false">POWER(K29,2)</f>
        <v>262.44</v>
      </c>
      <c r="L74" s="31" t="n">
        <f aca="false">POWER(L29,2)</f>
        <v>134.56</v>
      </c>
      <c r="M74" s="33" t="n">
        <f aca="false">POWER(M29,2)</f>
        <v>0</v>
      </c>
      <c r="N74" s="33" t="n">
        <f aca="false">POWER(N29,2)</f>
        <v>0</v>
      </c>
      <c r="O74" s="33" t="n">
        <f aca="false">POWER(O29,2)</f>
        <v>0</v>
      </c>
      <c r="P74" s="31" t="n">
        <f aca="false">POWER(P29,2)</f>
        <v>0</v>
      </c>
      <c r="Q74" s="31" t="n">
        <f aca="false">POWER(Q29,2)</f>
        <v>0</v>
      </c>
      <c r="R74" s="31" t="n">
        <f aca="false">POWER(R29,2)</f>
        <v>0</v>
      </c>
      <c r="S74" s="33" t="n">
        <f aca="false">POWER(S29,2)</f>
        <v>0</v>
      </c>
      <c r="T74" s="33" t="n">
        <f aca="false">POWER(T29,2)</f>
        <v>0</v>
      </c>
      <c r="U74" s="33" t="n">
        <f aca="false">POWER(U29,2)</f>
        <v>0</v>
      </c>
      <c r="V74" s="33" t="n">
        <f aca="false">POWER(V29,2)</f>
        <v>0</v>
      </c>
      <c r="W74" s="31" t="n">
        <f aca="false">POWER(W29,2)</f>
        <v>0</v>
      </c>
      <c r="X74" s="31" t="n">
        <f aca="false">POWER(X29,2)</f>
        <v>0</v>
      </c>
      <c r="Y74" s="31" t="n">
        <f aca="false">POWER(Y29,2)</f>
        <v>0</v>
      </c>
      <c r="Z74" s="31" t="n">
        <f aca="false">POWER(Z29,2)</f>
        <v>1369</v>
      </c>
      <c r="AA74" s="31" t="n">
        <f aca="false">POWER(AA29,2)</f>
        <v>0</v>
      </c>
      <c r="AB74" s="31" t="n">
        <f aca="false">POWER(AB29,2)</f>
        <v>0</v>
      </c>
      <c r="AC74" s="31" t="n">
        <f aca="false">POWER(AC29,2)</f>
        <v>0</v>
      </c>
      <c r="AD74" s="31" t="n">
        <f aca="false">POWER(AD29,2)</f>
        <v>0</v>
      </c>
      <c r="AE74" s="31" t="n">
        <f aca="false">POWER(AE29,2)</f>
        <v>0</v>
      </c>
      <c r="AF74" s="31" t="n">
        <f aca="false">POWER(AF29,2)</f>
        <v>0</v>
      </c>
      <c r="AG74" s="31" t="n">
        <f aca="false">POWER(AG29,2)</f>
        <v>0</v>
      </c>
      <c r="AH74" s="31" t="n">
        <f aca="false">POWER(AH29,2)</f>
        <v>0</v>
      </c>
      <c r="AI74" s="31" t="n">
        <f aca="false">POWER(AI29,2)</f>
        <v>0</v>
      </c>
      <c r="AJ74" s="31" t="n">
        <f aca="false">POWER(AJ29,2)</f>
        <v>0</v>
      </c>
      <c r="AK74" s="31" t="n">
        <f aca="false">POWER(AK29,2)</f>
        <v>0</v>
      </c>
      <c r="AL74" s="31" t="n">
        <f aca="false">POWER(AL29,2)</f>
        <v>0</v>
      </c>
      <c r="AM74" s="31" t="n">
        <f aca="false">POWER(AM29,2)</f>
        <v>0</v>
      </c>
      <c r="AN74" s="31" t="n">
        <f aca="false">POWER(AN29,2)</f>
        <v>0</v>
      </c>
      <c r="AO74" s="31" t="n">
        <f aca="false">POWER(AO29,2)</f>
        <v>0</v>
      </c>
      <c r="AP74" s="31" t="n">
        <f aca="false">POWER(AP29,2)</f>
        <v>0</v>
      </c>
      <c r="AQ74" s="31" t="n">
        <f aca="false">POWER(AQ29,2)</f>
        <v>0</v>
      </c>
      <c r="AR74" s="31" t="n">
        <f aca="false">POWER(AR29,2)</f>
        <v>0</v>
      </c>
      <c r="AS74" s="31" t="n">
        <f aca="false">POWER(AS29,2)</f>
        <v>0</v>
      </c>
      <c r="AT74" s="31" t="n">
        <f aca="false">POWER(AT29,2)</f>
        <v>0</v>
      </c>
      <c r="AU74" s="31" t="n">
        <f aca="false">POWER(AU29,2)</f>
        <v>0</v>
      </c>
      <c r="AV74" s="31" t="n">
        <f aca="false">POWER(AV29,2)</f>
        <v>0</v>
      </c>
    </row>
    <row r="75" customFormat="false" ht="15.75" hidden="false" customHeight="false" outlineLevel="1" collapsed="false">
      <c r="A75" s="32" t="n">
        <f aca="false">A74+1</f>
        <v>28</v>
      </c>
      <c r="B75" s="37" t="str">
        <f aca="false">B30</f>
        <v>Бульба з Салам</v>
      </c>
      <c r="C75" s="38" t="str">
        <f aca="false">C30</f>
        <v>Бобриков Алексей</v>
      </c>
      <c r="D75" s="31" t="n">
        <f aca="false">SUM(F75:AV75)</f>
        <v>390.65</v>
      </c>
      <c r="E75" s="39" t="n">
        <f aca="false">IF(D75&gt;0,RANK(D75,$D$48:$D$89),Реглист!$C$89+1)</f>
        <v>35</v>
      </c>
      <c r="F75" s="33" t="n">
        <f aca="false">POWER(F30,2)</f>
        <v>219.04</v>
      </c>
      <c r="G75" s="33" t="n">
        <f aca="false">POWER(G30,2)</f>
        <v>171.61</v>
      </c>
      <c r="H75" s="33" t="n">
        <f aca="false">POWER(H30,2)</f>
        <v>0</v>
      </c>
      <c r="I75" s="33" t="n">
        <f aca="false">POWER(I30,2)</f>
        <v>0</v>
      </c>
      <c r="J75" s="31" t="n">
        <f aca="false">POWER(J30,2)</f>
        <v>0</v>
      </c>
      <c r="K75" s="31" t="n">
        <f aca="false">POWER(K30,2)</f>
        <v>0</v>
      </c>
      <c r="L75" s="31" t="n">
        <f aca="false">POWER(L30,2)</f>
        <v>0</v>
      </c>
      <c r="M75" s="33" t="n">
        <f aca="false">POWER(M30,2)</f>
        <v>0</v>
      </c>
      <c r="N75" s="33" t="n">
        <f aca="false">POWER(N30,2)</f>
        <v>0</v>
      </c>
      <c r="O75" s="33" t="n">
        <f aca="false">POWER(O30,2)</f>
        <v>0</v>
      </c>
      <c r="P75" s="31" t="n">
        <f aca="false">POWER(P30,2)</f>
        <v>0</v>
      </c>
      <c r="Q75" s="31" t="n">
        <f aca="false">POWER(Q30,2)</f>
        <v>0</v>
      </c>
      <c r="R75" s="31" t="n">
        <f aca="false">POWER(R30,2)</f>
        <v>0</v>
      </c>
      <c r="S75" s="33" t="n">
        <f aca="false">POWER(S30,2)</f>
        <v>0</v>
      </c>
      <c r="T75" s="33" t="n">
        <f aca="false">POWER(T30,2)</f>
        <v>0</v>
      </c>
      <c r="U75" s="33" t="n">
        <f aca="false">POWER(U30,2)</f>
        <v>0</v>
      </c>
      <c r="V75" s="33" t="n">
        <f aca="false">POWER(V30,2)</f>
        <v>0</v>
      </c>
      <c r="W75" s="31" t="n">
        <f aca="false">POWER(W30,2)</f>
        <v>0</v>
      </c>
      <c r="X75" s="31" t="n">
        <f aca="false">POWER(X30,2)</f>
        <v>0</v>
      </c>
      <c r="Y75" s="31" t="n">
        <f aca="false">POWER(Y30,2)</f>
        <v>0</v>
      </c>
      <c r="Z75" s="31" t="n">
        <f aca="false">POWER(Z30,2)</f>
        <v>0</v>
      </c>
      <c r="AA75" s="31" t="n">
        <f aca="false">POWER(AA30,2)</f>
        <v>0</v>
      </c>
      <c r="AB75" s="31" t="n">
        <f aca="false">POWER(AB30,2)</f>
        <v>0</v>
      </c>
      <c r="AC75" s="31" t="n">
        <f aca="false">POWER(AC30,2)</f>
        <v>0</v>
      </c>
      <c r="AD75" s="31" t="n">
        <f aca="false">POWER(AD30,2)</f>
        <v>0</v>
      </c>
      <c r="AE75" s="31" t="n">
        <f aca="false">POWER(AE30,2)</f>
        <v>0</v>
      </c>
      <c r="AF75" s="31" t="n">
        <f aca="false">POWER(AF30,2)</f>
        <v>0</v>
      </c>
      <c r="AG75" s="31" t="n">
        <f aca="false">POWER(AG30,2)</f>
        <v>0</v>
      </c>
      <c r="AH75" s="31" t="n">
        <f aca="false">POWER(AH30,2)</f>
        <v>0</v>
      </c>
      <c r="AI75" s="31" t="n">
        <f aca="false">POWER(AI30,2)</f>
        <v>0</v>
      </c>
      <c r="AJ75" s="31" t="n">
        <f aca="false">POWER(AJ30,2)</f>
        <v>0</v>
      </c>
      <c r="AK75" s="31" t="n">
        <f aca="false">POWER(AK30,2)</f>
        <v>0</v>
      </c>
      <c r="AL75" s="31" t="n">
        <f aca="false">POWER(AL30,2)</f>
        <v>0</v>
      </c>
      <c r="AM75" s="31" t="n">
        <f aca="false">POWER(AM30,2)</f>
        <v>0</v>
      </c>
      <c r="AN75" s="31" t="n">
        <f aca="false">POWER(AN30,2)</f>
        <v>0</v>
      </c>
      <c r="AO75" s="31" t="n">
        <f aca="false">POWER(AO30,2)</f>
        <v>0</v>
      </c>
      <c r="AP75" s="31" t="n">
        <f aca="false">POWER(AP30,2)</f>
        <v>0</v>
      </c>
      <c r="AQ75" s="31" t="n">
        <f aca="false">POWER(AQ30,2)</f>
        <v>0</v>
      </c>
      <c r="AR75" s="31" t="n">
        <f aca="false">POWER(AR30,2)</f>
        <v>0</v>
      </c>
      <c r="AS75" s="31" t="n">
        <f aca="false">POWER(AS30,2)</f>
        <v>0</v>
      </c>
      <c r="AT75" s="31" t="n">
        <f aca="false">POWER(AT30,2)</f>
        <v>0</v>
      </c>
      <c r="AU75" s="31" t="n">
        <f aca="false">POWER(AU30,2)</f>
        <v>0</v>
      </c>
      <c r="AV75" s="31" t="n">
        <f aca="false">POWER(AV30,2)</f>
        <v>0</v>
      </c>
    </row>
    <row r="76" customFormat="false" ht="15.75" hidden="false" customHeight="false" outlineLevel="1" collapsed="false">
      <c r="A76" s="32" t="n">
        <f aca="false">A75+1</f>
        <v>29</v>
      </c>
      <c r="B76" s="37" t="str">
        <f aca="false">B31</f>
        <v>VODNIK_TEAM</v>
      </c>
      <c r="C76" s="38" t="str">
        <f aca="false">C31</f>
        <v>Клевко Александр</v>
      </c>
      <c r="D76" s="31" t="n">
        <f aca="false">SUM(F76:AV76)</f>
        <v>320.09</v>
      </c>
      <c r="E76" s="39" t="n">
        <f aca="false">IF(D76&gt;0,RANK(D76,$D$48:$D$89),Реглист!$C$89+1)</f>
        <v>36</v>
      </c>
      <c r="F76" s="33" t="n">
        <f aca="false">POWER(F31,2)</f>
        <v>156.25</v>
      </c>
      <c r="G76" s="33" t="n">
        <f aca="false">POWER(G31,2)</f>
        <v>163.84</v>
      </c>
      <c r="H76" s="33" t="n">
        <f aca="false">POWER(H31,2)</f>
        <v>0</v>
      </c>
      <c r="I76" s="33" t="n">
        <f aca="false">POWER(I31,2)</f>
        <v>0</v>
      </c>
      <c r="J76" s="31" t="n">
        <f aca="false">POWER(J31,2)</f>
        <v>0</v>
      </c>
      <c r="K76" s="31" t="n">
        <f aca="false">POWER(K31,2)</f>
        <v>0</v>
      </c>
      <c r="L76" s="31" t="n">
        <f aca="false">POWER(L31,2)</f>
        <v>0</v>
      </c>
      <c r="M76" s="33" t="n">
        <f aca="false">POWER(M31,2)</f>
        <v>0</v>
      </c>
      <c r="N76" s="33" t="n">
        <f aca="false">POWER(N31,2)</f>
        <v>0</v>
      </c>
      <c r="O76" s="33" t="n">
        <f aca="false">POWER(O31,2)</f>
        <v>0</v>
      </c>
      <c r="P76" s="31" t="n">
        <f aca="false">POWER(P31,2)</f>
        <v>0</v>
      </c>
      <c r="Q76" s="31" t="n">
        <f aca="false">POWER(Q31,2)</f>
        <v>0</v>
      </c>
      <c r="R76" s="31" t="n">
        <f aca="false">POWER(R31,2)</f>
        <v>0</v>
      </c>
      <c r="S76" s="33" t="n">
        <f aca="false">POWER(S31,2)</f>
        <v>0</v>
      </c>
      <c r="T76" s="33" t="n">
        <f aca="false">POWER(T31,2)</f>
        <v>0</v>
      </c>
      <c r="U76" s="33" t="n">
        <f aca="false">POWER(U31,2)</f>
        <v>0</v>
      </c>
      <c r="V76" s="33" t="n">
        <f aca="false">POWER(V31,2)</f>
        <v>0</v>
      </c>
      <c r="W76" s="31" t="n">
        <f aca="false">POWER(W31,2)</f>
        <v>0</v>
      </c>
      <c r="X76" s="31" t="n">
        <f aca="false">POWER(X31,2)</f>
        <v>0</v>
      </c>
      <c r="Y76" s="31" t="n">
        <f aca="false">POWER(Y31,2)</f>
        <v>0</v>
      </c>
      <c r="Z76" s="31" t="n">
        <f aca="false">POWER(Z31,2)</f>
        <v>0</v>
      </c>
      <c r="AA76" s="31" t="n">
        <f aca="false">POWER(AA31,2)</f>
        <v>0</v>
      </c>
      <c r="AB76" s="31" t="n">
        <f aca="false">POWER(AB31,2)</f>
        <v>0</v>
      </c>
      <c r="AC76" s="31" t="n">
        <f aca="false">POWER(AC31,2)</f>
        <v>0</v>
      </c>
      <c r="AD76" s="31" t="n">
        <f aca="false">POWER(AD31,2)</f>
        <v>0</v>
      </c>
      <c r="AE76" s="31" t="n">
        <f aca="false">POWER(AE31,2)</f>
        <v>0</v>
      </c>
      <c r="AF76" s="31" t="n">
        <f aca="false">POWER(AF31,2)</f>
        <v>0</v>
      </c>
      <c r="AG76" s="31" t="n">
        <f aca="false">POWER(AG31,2)</f>
        <v>0</v>
      </c>
      <c r="AH76" s="31" t="n">
        <f aca="false">POWER(AH31,2)</f>
        <v>0</v>
      </c>
      <c r="AI76" s="31" t="n">
        <f aca="false">POWER(AI31,2)</f>
        <v>0</v>
      </c>
      <c r="AJ76" s="31" t="n">
        <f aca="false">POWER(AJ31,2)</f>
        <v>0</v>
      </c>
      <c r="AK76" s="31" t="n">
        <f aca="false">POWER(AK31,2)</f>
        <v>0</v>
      </c>
      <c r="AL76" s="31" t="n">
        <f aca="false">POWER(AL31,2)</f>
        <v>0</v>
      </c>
      <c r="AM76" s="31" t="n">
        <f aca="false">POWER(AM31,2)</f>
        <v>0</v>
      </c>
      <c r="AN76" s="31" t="n">
        <f aca="false">POWER(AN31,2)</f>
        <v>0</v>
      </c>
      <c r="AO76" s="31" t="n">
        <f aca="false">POWER(AO31,2)</f>
        <v>0</v>
      </c>
      <c r="AP76" s="31" t="n">
        <f aca="false">POWER(AP31,2)</f>
        <v>0</v>
      </c>
      <c r="AQ76" s="31" t="n">
        <f aca="false">POWER(AQ31,2)</f>
        <v>0</v>
      </c>
      <c r="AR76" s="31" t="n">
        <f aca="false">POWER(AR31,2)</f>
        <v>0</v>
      </c>
      <c r="AS76" s="31" t="n">
        <f aca="false">POWER(AS31,2)</f>
        <v>0</v>
      </c>
      <c r="AT76" s="31" t="n">
        <f aca="false">POWER(AT31,2)</f>
        <v>0</v>
      </c>
      <c r="AU76" s="31" t="n">
        <f aca="false">POWER(AU31,2)</f>
        <v>0</v>
      </c>
      <c r="AV76" s="31" t="n">
        <f aca="false">POWER(AV31,2)</f>
        <v>0</v>
      </c>
    </row>
    <row r="77" customFormat="false" ht="15.75" hidden="false" customHeight="false" outlineLevel="1" collapsed="false">
      <c r="A77" s="32" t="n">
        <f aca="false">A76+1</f>
        <v>30</v>
      </c>
      <c r="B77" s="37" t="str">
        <f aca="false">B32</f>
        <v>Лёлик и Болик</v>
      </c>
      <c r="C77" s="38" t="str">
        <f aca="false">C32</f>
        <v>Францкевич Александр</v>
      </c>
      <c r="D77" s="31" t="n">
        <f aca="false">SUM(F77:AV77)</f>
        <v>0</v>
      </c>
      <c r="E77" s="39" t="n">
        <f aca="false">IF(D77&gt;0,RANK(D77,$D$48:$D$89),Реглист!$C$89+1)</f>
        <v>43</v>
      </c>
      <c r="F77" s="33" t="n">
        <f aca="false">POWER(F32,2)</f>
        <v>0</v>
      </c>
      <c r="G77" s="33" t="n">
        <f aca="false">POWER(G32,2)</f>
        <v>0</v>
      </c>
      <c r="H77" s="33" t="n">
        <f aca="false">POWER(H32,2)</f>
        <v>0</v>
      </c>
      <c r="I77" s="33" t="n">
        <f aca="false">POWER(I32,2)</f>
        <v>0</v>
      </c>
      <c r="J77" s="31" t="n">
        <f aca="false">POWER(J32,2)</f>
        <v>0</v>
      </c>
      <c r="K77" s="31" t="n">
        <f aca="false">POWER(K32,2)</f>
        <v>0</v>
      </c>
      <c r="L77" s="31" t="n">
        <f aca="false">POWER(L32,2)</f>
        <v>0</v>
      </c>
      <c r="M77" s="33" t="n">
        <f aca="false">POWER(M32,2)</f>
        <v>0</v>
      </c>
      <c r="N77" s="33" t="n">
        <f aca="false">POWER(N32,2)</f>
        <v>0</v>
      </c>
      <c r="O77" s="33" t="n">
        <f aca="false">POWER(O32,2)</f>
        <v>0</v>
      </c>
      <c r="P77" s="31" t="n">
        <f aca="false">POWER(P32,2)</f>
        <v>0</v>
      </c>
      <c r="Q77" s="31" t="n">
        <f aca="false">POWER(Q32,2)</f>
        <v>0</v>
      </c>
      <c r="R77" s="31" t="n">
        <f aca="false">POWER(R32,2)</f>
        <v>0</v>
      </c>
      <c r="S77" s="33" t="n">
        <f aca="false">POWER(S32,2)</f>
        <v>0</v>
      </c>
      <c r="T77" s="33" t="n">
        <f aca="false">POWER(T32,2)</f>
        <v>0</v>
      </c>
      <c r="U77" s="33" t="n">
        <f aca="false">POWER(U32,2)</f>
        <v>0</v>
      </c>
      <c r="V77" s="33" t="n">
        <f aca="false">POWER(V32,2)</f>
        <v>0</v>
      </c>
      <c r="W77" s="31" t="n">
        <f aca="false">POWER(W32,2)</f>
        <v>0</v>
      </c>
      <c r="X77" s="31" t="n">
        <f aca="false">POWER(X32,2)</f>
        <v>0</v>
      </c>
      <c r="Y77" s="31" t="n">
        <f aca="false">POWER(Y32,2)</f>
        <v>0</v>
      </c>
      <c r="Z77" s="31" t="n">
        <f aca="false">POWER(Z32,2)</f>
        <v>0</v>
      </c>
      <c r="AA77" s="31" t="n">
        <f aca="false">POWER(AA32,2)</f>
        <v>0</v>
      </c>
      <c r="AB77" s="31" t="n">
        <f aca="false">POWER(AB32,2)</f>
        <v>0</v>
      </c>
      <c r="AC77" s="31" t="n">
        <f aca="false">POWER(AC32,2)</f>
        <v>0</v>
      </c>
      <c r="AD77" s="31" t="n">
        <f aca="false">POWER(AD32,2)</f>
        <v>0</v>
      </c>
      <c r="AE77" s="31" t="n">
        <f aca="false">POWER(AE32,2)</f>
        <v>0</v>
      </c>
      <c r="AF77" s="31" t="n">
        <f aca="false">POWER(AF32,2)</f>
        <v>0</v>
      </c>
      <c r="AG77" s="31" t="n">
        <f aca="false">POWER(AG32,2)</f>
        <v>0</v>
      </c>
      <c r="AH77" s="31" t="n">
        <f aca="false">POWER(AH32,2)</f>
        <v>0</v>
      </c>
      <c r="AI77" s="31" t="n">
        <f aca="false">POWER(AI32,2)</f>
        <v>0</v>
      </c>
      <c r="AJ77" s="31" t="n">
        <f aca="false">POWER(AJ32,2)</f>
        <v>0</v>
      </c>
      <c r="AK77" s="31" t="n">
        <f aca="false">POWER(AK32,2)</f>
        <v>0</v>
      </c>
      <c r="AL77" s="31" t="n">
        <f aca="false">POWER(AL32,2)</f>
        <v>0</v>
      </c>
      <c r="AM77" s="31" t="n">
        <f aca="false">POWER(AM32,2)</f>
        <v>0</v>
      </c>
      <c r="AN77" s="31" t="n">
        <f aca="false">POWER(AN32,2)</f>
        <v>0</v>
      </c>
      <c r="AO77" s="31" t="n">
        <f aca="false">POWER(AO32,2)</f>
        <v>0</v>
      </c>
      <c r="AP77" s="31" t="n">
        <f aca="false">POWER(AP32,2)</f>
        <v>0</v>
      </c>
      <c r="AQ77" s="31" t="n">
        <f aca="false">POWER(AQ32,2)</f>
        <v>0</v>
      </c>
      <c r="AR77" s="31" t="n">
        <f aca="false">POWER(AR32,2)</f>
        <v>0</v>
      </c>
      <c r="AS77" s="31" t="n">
        <f aca="false">POWER(AS32,2)</f>
        <v>0</v>
      </c>
      <c r="AT77" s="31" t="n">
        <f aca="false">POWER(AT32,2)</f>
        <v>0</v>
      </c>
      <c r="AU77" s="31" t="n">
        <f aca="false">POWER(AU32,2)</f>
        <v>0</v>
      </c>
      <c r="AV77" s="31" t="n">
        <f aca="false">POWER(AV32,2)</f>
        <v>0</v>
      </c>
    </row>
    <row r="78" customFormat="false" ht="15.75" hidden="false" customHeight="false" outlineLevel="1" collapsed="false">
      <c r="A78" s="32" t="n">
        <f aca="false">A77+1</f>
        <v>31</v>
      </c>
      <c r="B78" s="37" t="str">
        <f aca="false">B33</f>
        <v>FavoriteTeamBelarus</v>
      </c>
      <c r="C78" s="38" t="str">
        <f aca="false">C33</f>
        <v>Анпилов Андрей</v>
      </c>
      <c r="D78" s="31" t="n">
        <f aca="false">SUM(F78:AV78)</f>
        <v>1362.15</v>
      </c>
      <c r="E78" s="39" t="n">
        <f aca="false">IF(D78&gt;0,RANK(D78,$D$48:$D$89),Реглист!$C$89+1)</f>
        <v>21</v>
      </c>
      <c r="F78" s="33" t="n">
        <f aca="false">POWER(F33,2)</f>
        <v>445.21</v>
      </c>
      <c r="G78" s="33" t="n">
        <f aca="false">POWER(G33,2)</f>
        <v>342.25</v>
      </c>
      <c r="H78" s="33" t="n">
        <f aca="false">POWER(H33,2)</f>
        <v>349.69</v>
      </c>
      <c r="I78" s="33" t="n">
        <f aca="false">POWER(I33,2)</f>
        <v>225</v>
      </c>
      <c r="J78" s="31" t="n">
        <f aca="false">POWER(J33,2)</f>
        <v>0</v>
      </c>
      <c r="K78" s="31" t="n">
        <f aca="false">POWER(K33,2)</f>
        <v>0</v>
      </c>
      <c r="L78" s="31" t="n">
        <f aca="false">POWER(L33,2)</f>
        <v>0</v>
      </c>
      <c r="M78" s="33" t="n">
        <f aca="false">POWER(M33,2)</f>
        <v>0</v>
      </c>
      <c r="N78" s="33" t="n">
        <f aca="false">POWER(N33,2)</f>
        <v>0</v>
      </c>
      <c r="O78" s="33" t="n">
        <f aca="false">POWER(O33,2)</f>
        <v>0</v>
      </c>
      <c r="P78" s="31" t="n">
        <f aca="false">POWER(P33,2)</f>
        <v>0</v>
      </c>
      <c r="Q78" s="31" t="n">
        <f aca="false">POWER(Q33,2)</f>
        <v>0</v>
      </c>
      <c r="R78" s="31" t="n">
        <f aca="false">POWER(R33,2)</f>
        <v>0</v>
      </c>
      <c r="S78" s="33" t="n">
        <f aca="false">POWER(S33,2)</f>
        <v>0</v>
      </c>
      <c r="T78" s="33" t="n">
        <f aca="false">POWER(T33,2)</f>
        <v>0</v>
      </c>
      <c r="U78" s="33" t="n">
        <f aca="false">POWER(U33,2)</f>
        <v>0</v>
      </c>
      <c r="V78" s="33" t="n">
        <f aca="false">POWER(V33,2)</f>
        <v>0</v>
      </c>
      <c r="W78" s="31" t="n">
        <f aca="false">POWER(W33,2)</f>
        <v>0</v>
      </c>
      <c r="X78" s="31" t="n">
        <f aca="false">POWER(X33,2)</f>
        <v>0</v>
      </c>
      <c r="Y78" s="31" t="n">
        <f aca="false">POWER(Y33,2)</f>
        <v>0</v>
      </c>
      <c r="Z78" s="31" t="n">
        <f aca="false">POWER(Z33,2)</f>
        <v>0</v>
      </c>
      <c r="AA78" s="31" t="n">
        <f aca="false">POWER(AA33,2)</f>
        <v>0</v>
      </c>
      <c r="AB78" s="31" t="n">
        <f aca="false">POWER(AB33,2)</f>
        <v>0</v>
      </c>
      <c r="AC78" s="31" t="n">
        <f aca="false">POWER(AC33,2)</f>
        <v>0</v>
      </c>
      <c r="AD78" s="31" t="n">
        <f aca="false">POWER(AD33,2)</f>
        <v>0</v>
      </c>
      <c r="AE78" s="31" t="n">
        <f aca="false">POWER(AE33,2)</f>
        <v>0</v>
      </c>
      <c r="AF78" s="31" t="n">
        <f aca="false">POWER(AF33,2)</f>
        <v>0</v>
      </c>
      <c r="AG78" s="31" t="n">
        <f aca="false">POWER(AG33,2)</f>
        <v>0</v>
      </c>
      <c r="AH78" s="31" t="n">
        <f aca="false">POWER(AH33,2)</f>
        <v>0</v>
      </c>
      <c r="AI78" s="31" t="n">
        <f aca="false">POWER(AI33,2)</f>
        <v>0</v>
      </c>
      <c r="AJ78" s="31" t="n">
        <f aca="false">POWER(AJ33,2)</f>
        <v>0</v>
      </c>
      <c r="AK78" s="31" t="n">
        <f aca="false">POWER(AK33,2)</f>
        <v>0</v>
      </c>
      <c r="AL78" s="31" t="n">
        <f aca="false">POWER(AL33,2)</f>
        <v>0</v>
      </c>
      <c r="AM78" s="31" t="n">
        <f aca="false">POWER(AM33,2)</f>
        <v>0</v>
      </c>
      <c r="AN78" s="31" t="n">
        <f aca="false">POWER(AN33,2)</f>
        <v>0</v>
      </c>
      <c r="AO78" s="31" t="n">
        <f aca="false">POWER(AO33,2)</f>
        <v>0</v>
      </c>
      <c r="AP78" s="31" t="n">
        <f aca="false">POWER(AP33,2)</f>
        <v>0</v>
      </c>
      <c r="AQ78" s="31" t="n">
        <f aca="false">POWER(AQ33,2)</f>
        <v>0</v>
      </c>
      <c r="AR78" s="31" t="n">
        <f aca="false">POWER(AR33,2)</f>
        <v>0</v>
      </c>
      <c r="AS78" s="31" t="n">
        <f aca="false">POWER(AS33,2)</f>
        <v>0</v>
      </c>
      <c r="AT78" s="31" t="n">
        <f aca="false">POWER(AT33,2)</f>
        <v>0</v>
      </c>
      <c r="AU78" s="31" t="n">
        <f aca="false">POWER(AU33,2)</f>
        <v>0</v>
      </c>
      <c r="AV78" s="31" t="n">
        <f aca="false">POWER(AV33,2)</f>
        <v>0</v>
      </c>
    </row>
    <row r="79" customFormat="false" ht="15.75" hidden="false" customHeight="false" outlineLevel="1" collapsed="false">
      <c r="A79" s="32" t="n">
        <f aca="false">A78+1</f>
        <v>32</v>
      </c>
      <c r="B79" s="37" t="str">
        <f aca="false">B34</f>
        <v>-</v>
      </c>
      <c r="C79" s="38" t="str">
        <f aca="false">C34</f>
        <v>-</v>
      </c>
      <c r="D79" s="31" t="n">
        <f aca="false">SUM(F79:AV79)</f>
        <v>0</v>
      </c>
      <c r="E79" s="39" t="n">
        <f aca="false">IF(D79&gt;0,RANK(D79,$D$48:$D$89),Реглист!$C$89+1)</f>
        <v>43</v>
      </c>
      <c r="F79" s="33" t="n">
        <f aca="false">POWER(F34,2)</f>
        <v>0</v>
      </c>
      <c r="G79" s="33" t="n">
        <f aca="false">POWER(G34,2)</f>
        <v>0</v>
      </c>
      <c r="H79" s="33" t="n">
        <f aca="false">POWER(H34,2)</f>
        <v>0</v>
      </c>
      <c r="I79" s="33" t="n">
        <f aca="false">POWER(I34,2)</f>
        <v>0</v>
      </c>
      <c r="J79" s="31" t="n">
        <f aca="false">POWER(J34,2)</f>
        <v>0</v>
      </c>
      <c r="K79" s="31" t="n">
        <f aca="false">POWER(K34,2)</f>
        <v>0</v>
      </c>
      <c r="L79" s="31" t="n">
        <f aca="false">POWER(L34,2)</f>
        <v>0</v>
      </c>
      <c r="M79" s="33" t="n">
        <f aca="false">POWER(M34,2)</f>
        <v>0</v>
      </c>
      <c r="N79" s="33" t="n">
        <f aca="false">POWER(N34,2)</f>
        <v>0</v>
      </c>
      <c r="O79" s="33" t="n">
        <f aca="false">POWER(O34,2)</f>
        <v>0</v>
      </c>
      <c r="P79" s="31" t="n">
        <f aca="false">POWER(P34,2)</f>
        <v>0</v>
      </c>
      <c r="Q79" s="31" t="n">
        <f aca="false">POWER(Q34,2)</f>
        <v>0</v>
      </c>
      <c r="R79" s="31" t="n">
        <f aca="false">POWER(R34,2)</f>
        <v>0</v>
      </c>
      <c r="S79" s="33" t="n">
        <f aca="false">POWER(S34,2)</f>
        <v>0</v>
      </c>
      <c r="T79" s="33" t="n">
        <f aca="false">POWER(T34,2)</f>
        <v>0</v>
      </c>
      <c r="U79" s="33" t="n">
        <f aca="false">POWER(U34,2)</f>
        <v>0</v>
      </c>
      <c r="V79" s="33" t="n">
        <f aca="false">POWER(V34,2)</f>
        <v>0</v>
      </c>
      <c r="W79" s="31" t="n">
        <f aca="false">POWER(W34,2)</f>
        <v>0</v>
      </c>
      <c r="X79" s="31" t="n">
        <f aca="false">POWER(X34,2)</f>
        <v>0</v>
      </c>
      <c r="Y79" s="31" t="n">
        <f aca="false">POWER(Y34,2)</f>
        <v>0</v>
      </c>
      <c r="Z79" s="31" t="n">
        <f aca="false">POWER(Z34,2)</f>
        <v>0</v>
      </c>
      <c r="AA79" s="31" t="n">
        <f aca="false">POWER(AA34,2)</f>
        <v>0</v>
      </c>
      <c r="AB79" s="31" t="n">
        <f aca="false">POWER(AB34,2)</f>
        <v>0</v>
      </c>
      <c r="AC79" s="31" t="n">
        <f aca="false">POWER(AC34,2)</f>
        <v>0</v>
      </c>
      <c r="AD79" s="31" t="n">
        <f aca="false">POWER(AD34,2)</f>
        <v>0</v>
      </c>
      <c r="AE79" s="31" t="n">
        <f aca="false">POWER(AE34,2)</f>
        <v>0</v>
      </c>
      <c r="AF79" s="31" t="n">
        <f aca="false">POWER(AF34,2)</f>
        <v>0</v>
      </c>
      <c r="AG79" s="31" t="n">
        <f aca="false">POWER(AG34,2)</f>
        <v>0</v>
      </c>
      <c r="AH79" s="31" t="n">
        <f aca="false">POWER(AH34,2)</f>
        <v>0</v>
      </c>
      <c r="AI79" s="31" t="n">
        <f aca="false">POWER(AI34,2)</f>
        <v>0</v>
      </c>
      <c r="AJ79" s="31" t="n">
        <f aca="false">POWER(AJ34,2)</f>
        <v>0</v>
      </c>
      <c r="AK79" s="31" t="n">
        <f aca="false">POWER(AK34,2)</f>
        <v>0</v>
      </c>
      <c r="AL79" s="31" t="n">
        <f aca="false">POWER(AL34,2)</f>
        <v>0</v>
      </c>
      <c r="AM79" s="31" t="n">
        <f aca="false">POWER(AM34,2)</f>
        <v>0</v>
      </c>
      <c r="AN79" s="31" t="n">
        <f aca="false">POWER(AN34,2)</f>
        <v>0</v>
      </c>
      <c r="AO79" s="31" t="n">
        <f aca="false">POWER(AO34,2)</f>
        <v>0</v>
      </c>
      <c r="AP79" s="31" t="n">
        <f aca="false">POWER(AP34,2)</f>
        <v>0</v>
      </c>
      <c r="AQ79" s="31" t="n">
        <f aca="false">POWER(AQ34,2)</f>
        <v>0</v>
      </c>
      <c r="AR79" s="31" t="n">
        <f aca="false">POWER(AR34,2)</f>
        <v>0</v>
      </c>
      <c r="AS79" s="31" t="n">
        <f aca="false">POWER(AS34,2)</f>
        <v>0</v>
      </c>
      <c r="AT79" s="31" t="n">
        <f aca="false">POWER(AT34,2)</f>
        <v>0</v>
      </c>
      <c r="AU79" s="31" t="n">
        <f aca="false">POWER(AU34,2)</f>
        <v>0</v>
      </c>
      <c r="AV79" s="31" t="n">
        <f aca="false">POWER(AV34,2)</f>
        <v>0</v>
      </c>
    </row>
    <row r="80" customFormat="false" ht="15.75" hidden="false" customHeight="false" outlineLevel="1" collapsed="false">
      <c r="A80" s="32" t="n">
        <f aca="false">A79+1</f>
        <v>33</v>
      </c>
      <c r="B80" s="37" t="str">
        <f aca="false">B35</f>
        <v>Непредсказуемые</v>
      </c>
      <c r="C80" s="38" t="str">
        <f aca="false">C35</f>
        <v>Кайсин Иван</v>
      </c>
      <c r="D80" s="31" t="n">
        <f aca="false">SUM(F80:AV80)</f>
        <v>1868.96</v>
      </c>
      <c r="E80" s="39" t="n">
        <f aca="false">IF(D80&gt;0,RANK(D80,$D$48:$D$89),Реглист!$C$89+1)</f>
        <v>13</v>
      </c>
      <c r="F80" s="33" t="n">
        <f aca="false">POWER(F35,2)</f>
        <v>268.96</v>
      </c>
      <c r="G80" s="33" t="n">
        <f aca="false">POWER(G35,2)</f>
        <v>0</v>
      </c>
      <c r="H80" s="33" t="n">
        <f aca="false">POWER(H35,2)</f>
        <v>0</v>
      </c>
      <c r="I80" s="33" t="n">
        <f aca="false">POWER(I35,2)</f>
        <v>0</v>
      </c>
      <c r="J80" s="31" t="n">
        <f aca="false">POWER(J35,2)</f>
        <v>0</v>
      </c>
      <c r="K80" s="31" t="n">
        <f aca="false">POWER(K35,2)</f>
        <v>0</v>
      </c>
      <c r="L80" s="31" t="n">
        <f aca="false">POWER(L35,2)</f>
        <v>0</v>
      </c>
      <c r="M80" s="33" t="n">
        <f aca="false">POWER(M35,2)</f>
        <v>0</v>
      </c>
      <c r="N80" s="33" t="n">
        <f aca="false">POWER(N35,2)</f>
        <v>0</v>
      </c>
      <c r="O80" s="33" t="n">
        <f aca="false">POWER(O35,2)</f>
        <v>0</v>
      </c>
      <c r="P80" s="31" t="n">
        <f aca="false">POWER(P35,2)</f>
        <v>0</v>
      </c>
      <c r="Q80" s="31" t="n">
        <f aca="false">POWER(Q35,2)</f>
        <v>0</v>
      </c>
      <c r="R80" s="31" t="n">
        <f aca="false">POWER(R35,2)</f>
        <v>0</v>
      </c>
      <c r="S80" s="33" t="n">
        <f aca="false">POWER(S35,2)</f>
        <v>0</v>
      </c>
      <c r="T80" s="33" t="n">
        <f aca="false">POWER(T35,2)</f>
        <v>0</v>
      </c>
      <c r="U80" s="33" t="n">
        <f aca="false">POWER(U35,2)</f>
        <v>0</v>
      </c>
      <c r="V80" s="33" t="n">
        <f aca="false">POWER(V35,2)</f>
        <v>0</v>
      </c>
      <c r="W80" s="31" t="n">
        <f aca="false">POWER(W35,2)</f>
        <v>0</v>
      </c>
      <c r="X80" s="31" t="n">
        <f aca="false">POWER(X35,2)</f>
        <v>0</v>
      </c>
      <c r="Y80" s="31" t="n">
        <f aca="false">POWER(Y35,2)</f>
        <v>0</v>
      </c>
      <c r="Z80" s="31" t="n">
        <f aca="false">POWER(Z35,2)</f>
        <v>1600</v>
      </c>
      <c r="AA80" s="31" t="n">
        <f aca="false">POWER(AA35,2)</f>
        <v>0</v>
      </c>
      <c r="AB80" s="31" t="n">
        <f aca="false">POWER(AB35,2)</f>
        <v>0</v>
      </c>
      <c r="AC80" s="31" t="n">
        <f aca="false">POWER(AC35,2)</f>
        <v>0</v>
      </c>
      <c r="AD80" s="31" t="n">
        <f aca="false">POWER(AD35,2)</f>
        <v>0</v>
      </c>
      <c r="AE80" s="31" t="n">
        <f aca="false">POWER(AE35,2)</f>
        <v>0</v>
      </c>
      <c r="AF80" s="31" t="n">
        <f aca="false">POWER(AF35,2)</f>
        <v>0</v>
      </c>
      <c r="AG80" s="31" t="n">
        <f aca="false">POWER(AG35,2)</f>
        <v>0</v>
      </c>
      <c r="AH80" s="31" t="n">
        <f aca="false">POWER(AH35,2)</f>
        <v>0</v>
      </c>
      <c r="AI80" s="31" t="n">
        <f aca="false">POWER(AI35,2)</f>
        <v>0</v>
      </c>
      <c r="AJ80" s="31" t="n">
        <f aca="false">POWER(AJ35,2)</f>
        <v>0</v>
      </c>
      <c r="AK80" s="31" t="n">
        <f aca="false">POWER(AK35,2)</f>
        <v>0</v>
      </c>
      <c r="AL80" s="31" t="n">
        <f aca="false">POWER(AL35,2)</f>
        <v>0</v>
      </c>
      <c r="AM80" s="31" t="n">
        <f aca="false">POWER(AM35,2)</f>
        <v>0</v>
      </c>
      <c r="AN80" s="31" t="n">
        <f aca="false">POWER(AN35,2)</f>
        <v>0</v>
      </c>
      <c r="AO80" s="31" t="n">
        <f aca="false">POWER(AO35,2)</f>
        <v>0</v>
      </c>
      <c r="AP80" s="31" t="n">
        <f aca="false">POWER(AP35,2)</f>
        <v>0</v>
      </c>
      <c r="AQ80" s="31" t="n">
        <f aca="false">POWER(AQ35,2)</f>
        <v>0</v>
      </c>
      <c r="AR80" s="31" t="n">
        <f aca="false">POWER(AR35,2)</f>
        <v>0</v>
      </c>
      <c r="AS80" s="31" t="n">
        <f aca="false">POWER(AS35,2)</f>
        <v>0</v>
      </c>
      <c r="AT80" s="31" t="n">
        <f aca="false">POWER(AT35,2)</f>
        <v>0</v>
      </c>
      <c r="AU80" s="31" t="n">
        <f aca="false">POWER(AU35,2)</f>
        <v>0</v>
      </c>
      <c r="AV80" s="31" t="n">
        <f aca="false">POWER(AV35,2)</f>
        <v>0</v>
      </c>
    </row>
    <row r="81" customFormat="false" ht="15.75" hidden="false" customHeight="false" outlineLevel="1" collapsed="false">
      <c r="A81" s="32" t="n">
        <f aca="false">A80+1</f>
        <v>34</v>
      </c>
      <c r="B81" s="37" t="str">
        <f aca="false">B36</f>
        <v>No Name Team</v>
      </c>
      <c r="C81" s="38" t="str">
        <f aca="false">C36</f>
        <v>Шевчук Дмитрий</v>
      </c>
      <c r="D81" s="31" t="n">
        <f aca="false">SUM(F81:AV81)</f>
        <v>1813.97</v>
      </c>
      <c r="E81" s="39" t="n">
        <f aca="false">IF(D81&gt;0,RANK(D81,$D$48:$D$89),Реглист!$C$89+1)</f>
        <v>14</v>
      </c>
      <c r="F81" s="33" t="n">
        <f aca="false">POWER(F36,2)</f>
        <v>432.64</v>
      </c>
      <c r="G81" s="33" t="n">
        <f aca="false">POWER(G36,2)</f>
        <v>190.44</v>
      </c>
      <c r="H81" s="33" t="n">
        <f aca="false">POWER(H36,2)</f>
        <v>179.56</v>
      </c>
      <c r="I81" s="33" t="n">
        <f aca="false">POWER(I36,2)</f>
        <v>198.81</v>
      </c>
      <c r="J81" s="31" t="n">
        <f aca="false">POWER(J36,2)</f>
        <v>466.56</v>
      </c>
      <c r="K81" s="31" t="n">
        <f aca="false">POWER(K36,2)</f>
        <v>345.96</v>
      </c>
      <c r="L81" s="31" t="n">
        <f aca="false">POWER(L36,2)</f>
        <v>0</v>
      </c>
      <c r="M81" s="33" t="n">
        <f aca="false">POWER(M36,2)</f>
        <v>0</v>
      </c>
      <c r="N81" s="33" t="n">
        <f aca="false">POWER(N36,2)</f>
        <v>0</v>
      </c>
      <c r="O81" s="33" t="n">
        <f aca="false">POWER(O36,2)</f>
        <v>0</v>
      </c>
      <c r="P81" s="31" t="n">
        <f aca="false">POWER(P36,2)</f>
        <v>0</v>
      </c>
      <c r="Q81" s="31" t="n">
        <f aca="false">POWER(Q36,2)</f>
        <v>0</v>
      </c>
      <c r="R81" s="31" t="n">
        <f aca="false">POWER(R36,2)</f>
        <v>0</v>
      </c>
      <c r="S81" s="33" t="n">
        <f aca="false">POWER(S36,2)</f>
        <v>0</v>
      </c>
      <c r="T81" s="33" t="n">
        <f aca="false">POWER(T36,2)</f>
        <v>0</v>
      </c>
      <c r="U81" s="33" t="n">
        <f aca="false">POWER(U36,2)</f>
        <v>0</v>
      </c>
      <c r="V81" s="33" t="n">
        <f aca="false">POWER(V36,2)</f>
        <v>0</v>
      </c>
      <c r="W81" s="31" t="n">
        <f aca="false">POWER(W36,2)</f>
        <v>0</v>
      </c>
      <c r="X81" s="31" t="n">
        <f aca="false">POWER(X36,2)</f>
        <v>0</v>
      </c>
      <c r="Y81" s="31" t="n">
        <f aca="false">POWER(Y36,2)</f>
        <v>0</v>
      </c>
      <c r="Z81" s="31" t="n">
        <f aca="false">POWER(Z36,2)</f>
        <v>0</v>
      </c>
      <c r="AA81" s="31" t="n">
        <f aca="false">POWER(AA36,2)</f>
        <v>0</v>
      </c>
      <c r="AB81" s="31" t="n">
        <f aca="false">POWER(AB36,2)</f>
        <v>0</v>
      </c>
      <c r="AC81" s="31" t="n">
        <f aca="false">POWER(AC36,2)</f>
        <v>0</v>
      </c>
      <c r="AD81" s="31" t="n">
        <f aca="false">POWER(AD36,2)</f>
        <v>0</v>
      </c>
      <c r="AE81" s="31" t="n">
        <f aca="false">POWER(AE36,2)</f>
        <v>0</v>
      </c>
      <c r="AF81" s="31" t="n">
        <f aca="false">POWER(AF36,2)</f>
        <v>0</v>
      </c>
      <c r="AG81" s="31" t="n">
        <f aca="false">POWER(AG36,2)</f>
        <v>0</v>
      </c>
      <c r="AH81" s="31" t="n">
        <f aca="false">POWER(AH36,2)</f>
        <v>0</v>
      </c>
      <c r="AI81" s="31" t="n">
        <f aca="false">POWER(AI36,2)</f>
        <v>0</v>
      </c>
      <c r="AJ81" s="31" t="n">
        <f aca="false">POWER(AJ36,2)</f>
        <v>0</v>
      </c>
      <c r="AK81" s="31" t="n">
        <f aca="false">POWER(AK36,2)</f>
        <v>0</v>
      </c>
      <c r="AL81" s="31" t="n">
        <f aca="false">POWER(AL36,2)</f>
        <v>0</v>
      </c>
      <c r="AM81" s="31" t="n">
        <f aca="false">POWER(AM36,2)</f>
        <v>0</v>
      </c>
      <c r="AN81" s="31" t="n">
        <f aca="false">POWER(AN36,2)</f>
        <v>0</v>
      </c>
      <c r="AO81" s="31" t="n">
        <f aca="false">POWER(AO36,2)</f>
        <v>0</v>
      </c>
      <c r="AP81" s="31" t="n">
        <f aca="false">POWER(AP36,2)</f>
        <v>0</v>
      </c>
      <c r="AQ81" s="31" t="n">
        <f aca="false">POWER(AQ36,2)</f>
        <v>0</v>
      </c>
      <c r="AR81" s="31" t="n">
        <f aca="false">POWER(AR36,2)</f>
        <v>0</v>
      </c>
      <c r="AS81" s="31" t="n">
        <f aca="false">POWER(AS36,2)</f>
        <v>0</v>
      </c>
      <c r="AT81" s="31" t="n">
        <f aca="false">POWER(AT36,2)</f>
        <v>0</v>
      </c>
      <c r="AU81" s="31" t="n">
        <f aca="false">POWER(AU36,2)</f>
        <v>0</v>
      </c>
      <c r="AV81" s="31" t="n">
        <f aca="false">POWER(AV36,2)</f>
        <v>0</v>
      </c>
    </row>
    <row r="82" customFormat="false" ht="15.75" hidden="false" customHeight="false" outlineLevel="1" collapsed="false">
      <c r="A82" s="32" t="n">
        <f aca="false">A81+1</f>
        <v>35</v>
      </c>
      <c r="B82" s="37" t="str">
        <f aca="false">B37</f>
        <v>Бобруйский Region</v>
      </c>
      <c r="C82" s="38" t="str">
        <f aca="false">C37</f>
        <v>Прокопчик Алексей</v>
      </c>
      <c r="D82" s="31" t="n">
        <f aca="false">SUM(F82:AV82)</f>
        <v>2037.11</v>
      </c>
      <c r="E82" s="39" t="n">
        <f aca="false">IF(D82&gt;0,RANK(D82,$D$48:$D$89),Реглист!$C$89+1)</f>
        <v>9</v>
      </c>
      <c r="F82" s="33" t="n">
        <f aca="false">POWER(F37,2)</f>
        <v>282.24</v>
      </c>
      <c r="G82" s="33" t="n">
        <f aca="false">POWER(G37,2)</f>
        <v>497.29</v>
      </c>
      <c r="H82" s="33" t="n">
        <f aca="false">POWER(H37,2)</f>
        <v>216.09</v>
      </c>
      <c r="I82" s="33" t="n">
        <f aca="false">POWER(I37,2)</f>
        <v>190.44</v>
      </c>
      <c r="J82" s="31" t="n">
        <f aca="false">POWER(J37,2)</f>
        <v>392.04</v>
      </c>
      <c r="K82" s="31" t="n">
        <f aca="false">POWER(K37,2)</f>
        <v>302.76</v>
      </c>
      <c r="L82" s="31" t="n">
        <f aca="false">POWER(L37,2)</f>
        <v>156.25</v>
      </c>
      <c r="M82" s="33" t="n">
        <f aca="false">POWER(M37,2)</f>
        <v>0</v>
      </c>
      <c r="N82" s="33" t="n">
        <f aca="false">POWER(N37,2)</f>
        <v>0</v>
      </c>
      <c r="O82" s="33" t="n">
        <f aca="false">POWER(O37,2)</f>
        <v>0</v>
      </c>
      <c r="P82" s="31" t="n">
        <f aca="false">POWER(P37,2)</f>
        <v>0</v>
      </c>
      <c r="Q82" s="31" t="n">
        <f aca="false">POWER(Q37,2)</f>
        <v>0</v>
      </c>
      <c r="R82" s="31" t="n">
        <f aca="false">POWER(R37,2)</f>
        <v>0</v>
      </c>
      <c r="S82" s="33" t="n">
        <f aca="false">POWER(S37,2)</f>
        <v>0</v>
      </c>
      <c r="T82" s="33" t="n">
        <f aca="false">POWER(T37,2)</f>
        <v>0</v>
      </c>
      <c r="U82" s="33" t="n">
        <f aca="false">POWER(U37,2)</f>
        <v>0</v>
      </c>
      <c r="V82" s="33" t="n">
        <f aca="false">POWER(V37,2)</f>
        <v>0</v>
      </c>
      <c r="W82" s="31" t="n">
        <f aca="false">POWER(W37,2)</f>
        <v>0</v>
      </c>
      <c r="X82" s="31" t="n">
        <f aca="false">POWER(X37,2)</f>
        <v>0</v>
      </c>
      <c r="Y82" s="31" t="n">
        <f aca="false">POWER(Y37,2)</f>
        <v>0</v>
      </c>
      <c r="Z82" s="31" t="n">
        <f aca="false">POWER(Z37,2)</f>
        <v>0</v>
      </c>
      <c r="AA82" s="31" t="n">
        <f aca="false">POWER(AA37,2)</f>
        <v>0</v>
      </c>
      <c r="AB82" s="31" t="n">
        <f aca="false">POWER(AB37,2)</f>
        <v>0</v>
      </c>
      <c r="AC82" s="31" t="n">
        <f aca="false">POWER(AC37,2)</f>
        <v>0</v>
      </c>
      <c r="AD82" s="31" t="n">
        <f aca="false">POWER(AD37,2)</f>
        <v>0</v>
      </c>
      <c r="AE82" s="31" t="n">
        <f aca="false">POWER(AE37,2)</f>
        <v>0</v>
      </c>
      <c r="AF82" s="31" t="n">
        <f aca="false">POWER(AF37,2)</f>
        <v>0</v>
      </c>
      <c r="AG82" s="31" t="n">
        <f aca="false">POWER(AG37,2)</f>
        <v>0</v>
      </c>
      <c r="AH82" s="31" t="n">
        <f aca="false">POWER(AH37,2)</f>
        <v>0</v>
      </c>
      <c r="AI82" s="31" t="n">
        <f aca="false">POWER(AI37,2)</f>
        <v>0</v>
      </c>
      <c r="AJ82" s="31" t="n">
        <f aca="false">POWER(AJ37,2)</f>
        <v>0</v>
      </c>
      <c r="AK82" s="31" t="n">
        <f aca="false">POWER(AK37,2)</f>
        <v>0</v>
      </c>
      <c r="AL82" s="31" t="n">
        <f aca="false">POWER(AL37,2)</f>
        <v>0</v>
      </c>
      <c r="AM82" s="31" t="n">
        <f aca="false">POWER(AM37,2)</f>
        <v>0</v>
      </c>
      <c r="AN82" s="31" t="n">
        <f aca="false">POWER(AN37,2)</f>
        <v>0</v>
      </c>
      <c r="AO82" s="31" t="n">
        <f aca="false">POWER(AO37,2)</f>
        <v>0</v>
      </c>
      <c r="AP82" s="31" t="n">
        <f aca="false">POWER(AP37,2)</f>
        <v>0</v>
      </c>
      <c r="AQ82" s="31" t="n">
        <f aca="false">POWER(AQ37,2)</f>
        <v>0</v>
      </c>
      <c r="AR82" s="31" t="n">
        <f aca="false">POWER(AR37,2)</f>
        <v>0</v>
      </c>
      <c r="AS82" s="31" t="n">
        <f aca="false">POWER(AS37,2)</f>
        <v>0</v>
      </c>
      <c r="AT82" s="31" t="n">
        <f aca="false">POWER(AT37,2)</f>
        <v>0</v>
      </c>
      <c r="AU82" s="31" t="n">
        <f aca="false">POWER(AU37,2)</f>
        <v>0</v>
      </c>
      <c r="AV82" s="31" t="n">
        <f aca="false">POWER(AV37,2)</f>
        <v>0</v>
      </c>
    </row>
    <row r="83" customFormat="false" ht="15.75" hidden="false" customHeight="false" outlineLevel="1" collapsed="false">
      <c r="A83" s="32" t="n">
        <f aca="false">A82+1</f>
        <v>36</v>
      </c>
      <c r="B83" s="37" t="str">
        <f aca="false">B38</f>
        <v>Nalovi.by</v>
      </c>
      <c r="C83" s="38" t="str">
        <f aca="false">C38</f>
        <v>Ромук Михаил</v>
      </c>
      <c r="D83" s="31" t="n">
        <f aca="false">SUM(F83:AV83)</f>
        <v>845.01</v>
      </c>
      <c r="E83" s="39" t="n">
        <f aca="false">IF(D83&gt;0,RANK(D83,$D$48:$D$89),Реглист!$C$89+1)</f>
        <v>29</v>
      </c>
      <c r="F83" s="33" t="n">
        <f aca="false">POWER(F38,2)</f>
        <v>441</v>
      </c>
      <c r="G83" s="33" t="n">
        <f aca="false">POWER(G38,2)</f>
        <v>404.01</v>
      </c>
      <c r="H83" s="33" t="n">
        <f aca="false">POWER(H38,2)</f>
        <v>0</v>
      </c>
      <c r="I83" s="33" t="n">
        <f aca="false">POWER(I38,2)</f>
        <v>0</v>
      </c>
      <c r="J83" s="31" t="n">
        <f aca="false">POWER(J38,2)</f>
        <v>0</v>
      </c>
      <c r="K83" s="31" t="n">
        <f aca="false">POWER(K38,2)</f>
        <v>0</v>
      </c>
      <c r="L83" s="31" t="n">
        <f aca="false">POWER(L38,2)</f>
        <v>0</v>
      </c>
      <c r="M83" s="33" t="n">
        <f aca="false">POWER(M38,2)</f>
        <v>0</v>
      </c>
      <c r="N83" s="33" t="n">
        <f aca="false">POWER(N38,2)</f>
        <v>0</v>
      </c>
      <c r="O83" s="33" t="n">
        <f aca="false">POWER(O38,2)</f>
        <v>0</v>
      </c>
      <c r="P83" s="31" t="n">
        <f aca="false">POWER(P38,2)</f>
        <v>0</v>
      </c>
      <c r="Q83" s="31" t="n">
        <f aca="false">POWER(Q38,2)</f>
        <v>0</v>
      </c>
      <c r="R83" s="31" t="n">
        <f aca="false">POWER(R38,2)</f>
        <v>0</v>
      </c>
      <c r="S83" s="33" t="n">
        <f aca="false">POWER(S38,2)</f>
        <v>0</v>
      </c>
      <c r="T83" s="33" t="n">
        <f aca="false">POWER(T38,2)</f>
        <v>0</v>
      </c>
      <c r="U83" s="33" t="n">
        <f aca="false">POWER(U38,2)</f>
        <v>0</v>
      </c>
      <c r="V83" s="33" t="n">
        <f aca="false">POWER(V38,2)</f>
        <v>0</v>
      </c>
      <c r="W83" s="31" t="n">
        <f aca="false">POWER(W38,2)</f>
        <v>0</v>
      </c>
      <c r="X83" s="31" t="n">
        <f aca="false">POWER(X38,2)</f>
        <v>0</v>
      </c>
      <c r="Y83" s="31" t="n">
        <f aca="false">POWER(Y38,2)</f>
        <v>0</v>
      </c>
      <c r="Z83" s="31" t="n">
        <f aca="false">POWER(Z38,2)</f>
        <v>0</v>
      </c>
      <c r="AA83" s="31" t="n">
        <f aca="false">POWER(AA38,2)</f>
        <v>0</v>
      </c>
      <c r="AB83" s="31" t="n">
        <f aca="false">POWER(AB38,2)</f>
        <v>0</v>
      </c>
      <c r="AC83" s="31" t="n">
        <f aca="false">POWER(AC38,2)</f>
        <v>0</v>
      </c>
      <c r="AD83" s="31" t="n">
        <f aca="false">POWER(AD38,2)</f>
        <v>0</v>
      </c>
      <c r="AE83" s="31" t="n">
        <f aca="false">POWER(AE38,2)</f>
        <v>0</v>
      </c>
      <c r="AF83" s="31" t="n">
        <f aca="false">POWER(AF38,2)</f>
        <v>0</v>
      </c>
      <c r="AG83" s="31" t="n">
        <f aca="false">POWER(AG38,2)</f>
        <v>0</v>
      </c>
      <c r="AH83" s="31" t="n">
        <f aca="false">POWER(AH38,2)</f>
        <v>0</v>
      </c>
      <c r="AI83" s="31" t="n">
        <f aca="false">POWER(AI38,2)</f>
        <v>0</v>
      </c>
      <c r="AJ83" s="31" t="n">
        <f aca="false">POWER(AJ38,2)</f>
        <v>0</v>
      </c>
      <c r="AK83" s="31" t="n">
        <f aca="false">POWER(AK38,2)</f>
        <v>0</v>
      </c>
      <c r="AL83" s="31" t="n">
        <f aca="false">POWER(AL38,2)</f>
        <v>0</v>
      </c>
      <c r="AM83" s="31" t="n">
        <f aca="false">POWER(AM38,2)</f>
        <v>0</v>
      </c>
      <c r="AN83" s="31" t="n">
        <f aca="false">POWER(AN38,2)</f>
        <v>0</v>
      </c>
      <c r="AO83" s="31" t="n">
        <f aca="false">POWER(AO38,2)</f>
        <v>0</v>
      </c>
      <c r="AP83" s="31" t="n">
        <f aca="false">POWER(AP38,2)</f>
        <v>0</v>
      </c>
      <c r="AQ83" s="31" t="n">
        <f aca="false">POWER(AQ38,2)</f>
        <v>0</v>
      </c>
      <c r="AR83" s="31" t="n">
        <f aca="false">POWER(AR38,2)</f>
        <v>0</v>
      </c>
      <c r="AS83" s="31" t="n">
        <f aca="false">POWER(AS38,2)</f>
        <v>0</v>
      </c>
      <c r="AT83" s="31" t="n">
        <f aca="false">POWER(AT38,2)</f>
        <v>0</v>
      </c>
      <c r="AU83" s="31" t="n">
        <f aca="false">POWER(AU38,2)</f>
        <v>0</v>
      </c>
      <c r="AV83" s="31" t="n">
        <f aca="false">POWER(AV38,2)</f>
        <v>0</v>
      </c>
    </row>
    <row r="84" customFormat="false" ht="15.75" hidden="false" customHeight="false" outlineLevel="1" collapsed="false">
      <c r="A84" s="32" t="n">
        <f aca="false">A83+1</f>
        <v>37</v>
      </c>
      <c r="B84" s="37" t="str">
        <f aca="false">B39</f>
        <v>NaloviKibas</v>
      </c>
      <c r="C84" s="38" t="str">
        <f aca="false">C39</f>
        <v>Шабуня Александр</v>
      </c>
      <c r="D84" s="31" t="n">
        <f aca="false">SUM(F84:AV84)</f>
        <v>0</v>
      </c>
      <c r="E84" s="39" t="n">
        <f aca="false">IF(D84&gt;0,RANK(D84,$D$48:$D$89),Реглист!$C$89+1)</f>
        <v>43</v>
      </c>
      <c r="F84" s="33" t="n">
        <f aca="false">POWER(F39,2)</f>
        <v>0</v>
      </c>
      <c r="G84" s="33" t="n">
        <f aca="false">POWER(G39,2)</f>
        <v>0</v>
      </c>
      <c r="H84" s="33" t="n">
        <f aca="false">POWER(H39,2)</f>
        <v>0</v>
      </c>
      <c r="I84" s="33" t="n">
        <f aca="false">POWER(I39,2)</f>
        <v>0</v>
      </c>
      <c r="J84" s="31" t="n">
        <f aca="false">POWER(J39,2)</f>
        <v>0</v>
      </c>
      <c r="K84" s="31" t="n">
        <f aca="false">POWER(K39,2)</f>
        <v>0</v>
      </c>
      <c r="L84" s="31" t="n">
        <f aca="false">POWER(L39,2)</f>
        <v>0</v>
      </c>
      <c r="M84" s="33" t="n">
        <f aca="false">POWER(M39,2)</f>
        <v>0</v>
      </c>
      <c r="N84" s="33" t="n">
        <f aca="false">POWER(N39,2)</f>
        <v>0</v>
      </c>
      <c r="O84" s="33" t="n">
        <f aca="false">POWER(O39,2)</f>
        <v>0</v>
      </c>
      <c r="P84" s="31" t="n">
        <f aca="false">POWER(P39,2)</f>
        <v>0</v>
      </c>
      <c r="Q84" s="31" t="n">
        <f aca="false">POWER(Q39,2)</f>
        <v>0</v>
      </c>
      <c r="R84" s="31" t="n">
        <f aca="false">POWER(R39,2)</f>
        <v>0</v>
      </c>
      <c r="S84" s="33" t="n">
        <f aca="false">POWER(S39,2)</f>
        <v>0</v>
      </c>
      <c r="T84" s="33" t="n">
        <f aca="false">POWER(T39,2)</f>
        <v>0</v>
      </c>
      <c r="U84" s="33" t="n">
        <f aca="false">POWER(U39,2)</f>
        <v>0</v>
      </c>
      <c r="V84" s="33" t="n">
        <f aca="false">POWER(V39,2)</f>
        <v>0</v>
      </c>
      <c r="W84" s="31" t="n">
        <f aca="false">POWER(W39,2)</f>
        <v>0</v>
      </c>
      <c r="X84" s="31" t="n">
        <f aca="false">POWER(X39,2)</f>
        <v>0</v>
      </c>
      <c r="Y84" s="31" t="n">
        <f aca="false">POWER(Y39,2)</f>
        <v>0</v>
      </c>
      <c r="Z84" s="31" t="n">
        <f aca="false">POWER(Z39,2)</f>
        <v>0</v>
      </c>
      <c r="AA84" s="31" t="n">
        <f aca="false">POWER(AA39,2)</f>
        <v>0</v>
      </c>
      <c r="AB84" s="31" t="n">
        <f aca="false">POWER(AB39,2)</f>
        <v>0</v>
      </c>
      <c r="AC84" s="31" t="n">
        <f aca="false">POWER(AC39,2)</f>
        <v>0</v>
      </c>
      <c r="AD84" s="31" t="n">
        <f aca="false">POWER(AD39,2)</f>
        <v>0</v>
      </c>
      <c r="AE84" s="31" t="n">
        <f aca="false">POWER(AE39,2)</f>
        <v>0</v>
      </c>
      <c r="AF84" s="31" t="n">
        <f aca="false">POWER(AF39,2)</f>
        <v>0</v>
      </c>
      <c r="AG84" s="31" t="n">
        <f aca="false">POWER(AG39,2)</f>
        <v>0</v>
      </c>
      <c r="AH84" s="31" t="n">
        <f aca="false">POWER(AH39,2)</f>
        <v>0</v>
      </c>
      <c r="AI84" s="31" t="n">
        <f aca="false">POWER(AI39,2)</f>
        <v>0</v>
      </c>
      <c r="AJ84" s="31" t="n">
        <f aca="false">POWER(AJ39,2)</f>
        <v>0</v>
      </c>
      <c r="AK84" s="31" t="n">
        <f aca="false">POWER(AK39,2)</f>
        <v>0</v>
      </c>
      <c r="AL84" s="31" t="n">
        <f aca="false">POWER(AL39,2)</f>
        <v>0</v>
      </c>
      <c r="AM84" s="31" t="n">
        <f aca="false">POWER(AM39,2)</f>
        <v>0</v>
      </c>
      <c r="AN84" s="31" t="n">
        <f aca="false">POWER(AN39,2)</f>
        <v>0</v>
      </c>
      <c r="AO84" s="31" t="n">
        <f aca="false">POWER(AO39,2)</f>
        <v>0</v>
      </c>
      <c r="AP84" s="31" t="n">
        <f aca="false">POWER(AP39,2)</f>
        <v>0</v>
      </c>
      <c r="AQ84" s="31" t="n">
        <f aca="false">POWER(AQ39,2)</f>
        <v>0</v>
      </c>
      <c r="AR84" s="31" t="n">
        <f aca="false">POWER(AR39,2)</f>
        <v>0</v>
      </c>
      <c r="AS84" s="31" t="n">
        <f aca="false">POWER(AS39,2)</f>
        <v>0</v>
      </c>
      <c r="AT84" s="31" t="n">
        <f aca="false">POWER(AT39,2)</f>
        <v>0</v>
      </c>
      <c r="AU84" s="31" t="n">
        <f aca="false">POWER(AU39,2)</f>
        <v>0</v>
      </c>
      <c r="AV84" s="31" t="n">
        <f aca="false">POWER(AV39,2)</f>
        <v>0</v>
      </c>
    </row>
    <row r="85" customFormat="false" ht="15.75" hidden="false" customHeight="false" outlineLevel="1" collapsed="false">
      <c r="A85" s="32" t="n">
        <f aca="false">A84+1</f>
        <v>38</v>
      </c>
      <c r="B85" s="37" t="str">
        <f aca="false">B40</f>
        <v>LEGION</v>
      </c>
      <c r="C85" s="38" t="str">
        <f aca="false">C40</f>
        <v>Полюхович Александр</v>
      </c>
      <c r="D85" s="31" t="n">
        <f aca="false">SUM(F85:AV85)</f>
        <v>1758.41</v>
      </c>
      <c r="E85" s="39" t="n">
        <f aca="false">IF(D85&gt;0,RANK(D85,$D$48:$D$89),Реглист!$C$89+1)</f>
        <v>15</v>
      </c>
      <c r="F85" s="33" t="n">
        <f aca="false">POWER(F40,2)</f>
        <v>289</v>
      </c>
      <c r="G85" s="33" t="n">
        <f aca="false">POWER(G40,2)</f>
        <v>361</v>
      </c>
      <c r="H85" s="33" t="n">
        <f aca="false">POWER(H40,2)</f>
        <v>529</v>
      </c>
      <c r="I85" s="33" t="n">
        <f aca="false">POWER(I40,2)</f>
        <v>237.16</v>
      </c>
      <c r="J85" s="31" t="n">
        <f aca="false">POWER(J40,2)</f>
        <v>0</v>
      </c>
      <c r="K85" s="31" t="n">
        <f aca="false">POWER(K40,2)</f>
        <v>0</v>
      </c>
      <c r="L85" s="31" t="n">
        <f aca="false">POWER(L40,2)</f>
        <v>0</v>
      </c>
      <c r="M85" s="33" t="n">
        <f aca="false">POWER(M40,2)</f>
        <v>0</v>
      </c>
      <c r="N85" s="33" t="n">
        <f aca="false">POWER(N40,2)</f>
        <v>0</v>
      </c>
      <c r="O85" s="33" t="n">
        <f aca="false">POWER(O40,2)</f>
        <v>0</v>
      </c>
      <c r="P85" s="31" t="n">
        <f aca="false">POWER(P40,2)</f>
        <v>0</v>
      </c>
      <c r="Q85" s="31" t="n">
        <f aca="false">POWER(Q40,2)</f>
        <v>0</v>
      </c>
      <c r="R85" s="31" t="n">
        <f aca="false">POWER(R40,2)</f>
        <v>0</v>
      </c>
      <c r="S85" s="33" t="n">
        <f aca="false">POWER(S40,2)</f>
        <v>0</v>
      </c>
      <c r="T85" s="33" t="n">
        <f aca="false">POWER(T40,2)</f>
        <v>0</v>
      </c>
      <c r="U85" s="33" t="n">
        <f aca="false">POWER(U40,2)</f>
        <v>0</v>
      </c>
      <c r="V85" s="33" t="n">
        <f aca="false">POWER(V40,2)</f>
        <v>0</v>
      </c>
      <c r="W85" s="31" t="n">
        <f aca="false">POWER(W40,2)</f>
        <v>0</v>
      </c>
      <c r="X85" s="31" t="n">
        <f aca="false">POWER(X40,2)</f>
        <v>0</v>
      </c>
      <c r="Y85" s="31" t="n">
        <f aca="false">POWER(Y40,2)</f>
        <v>0</v>
      </c>
      <c r="Z85" s="31" t="n">
        <f aca="false">POWER(Z40,2)</f>
        <v>342.25</v>
      </c>
      <c r="AA85" s="31" t="n">
        <f aca="false">POWER(AA40,2)</f>
        <v>0</v>
      </c>
      <c r="AB85" s="31" t="n">
        <f aca="false">POWER(AB40,2)</f>
        <v>0</v>
      </c>
      <c r="AC85" s="31" t="n">
        <f aca="false">POWER(AC40,2)</f>
        <v>0</v>
      </c>
      <c r="AD85" s="31" t="n">
        <f aca="false">POWER(AD40,2)</f>
        <v>0</v>
      </c>
      <c r="AE85" s="31" t="n">
        <f aca="false">POWER(AE40,2)</f>
        <v>0</v>
      </c>
      <c r="AF85" s="31" t="n">
        <f aca="false">POWER(AF40,2)</f>
        <v>0</v>
      </c>
      <c r="AG85" s="31" t="n">
        <f aca="false">POWER(AG40,2)</f>
        <v>0</v>
      </c>
      <c r="AH85" s="31" t="n">
        <f aca="false">POWER(AH40,2)</f>
        <v>0</v>
      </c>
      <c r="AI85" s="31" t="n">
        <f aca="false">POWER(AI40,2)</f>
        <v>0</v>
      </c>
      <c r="AJ85" s="31" t="n">
        <f aca="false">POWER(AJ40,2)</f>
        <v>0</v>
      </c>
      <c r="AK85" s="31" t="n">
        <f aca="false">POWER(AK40,2)</f>
        <v>0</v>
      </c>
      <c r="AL85" s="31" t="n">
        <f aca="false">POWER(AL40,2)</f>
        <v>0</v>
      </c>
      <c r="AM85" s="31" t="n">
        <f aca="false">POWER(AM40,2)</f>
        <v>0</v>
      </c>
      <c r="AN85" s="31" t="n">
        <f aca="false">POWER(AN40,2)</f>
        <v>0</v>
      </c>
      <c r="AO85" s="31" t="n">
        <f aca="false">POWER(AO40,2)</f>
        <v>0</v>
      </c>
      <c r="AP85" s="31" t="n">
        <f aca="false">POWER(AP40,2)</f>
        <v>0</v>
      </c>
      <c r="AQ85" s="31" t="n">
        <f aca="false">POWER(AQ40,2)</f>
        <v>0</v>
      </c>
      <c r="AR85" s="31" t="n">
        <f aca="false">POWER(AR40,2)</f>
        <v>0</v>
      </c>
      <c r="AS85" s="31" t="n">
        <f aca="false">POWER(AS40,2)</f>
        <v>0</v>
      </c>
      <c r="AT85" s="31" t="n">
        <f aca="false">POWER(AT40,2)</f>
        <v>0</v>
      </c>
      <c r="AU85" s="31" t="n">
        <f aca="false">POWER(AU40,2)</f>
        <v>0</v>
      </c>
      <c r="AV85" s="31" t="n">
        <f aca="false">POWER(AV40,2)</f>
        <v>0</v>
      </c>
    </row>
    <row r="86" customFormat="false" ht="15.75" hidden="false" customHeight="false" outlineLevel="1" collapsed="false">
      <c r="A86" s="32" t="n">
        <f aca="false">A85+1</f>
        <v>39</v>
      </c>
      <c r="B86" s="37" t="str">
        <f aca="false">B41</f>
        <v>Team Ylov</v>
      </c>
      <c r="C86" s="38" t="str">
        <f aca="false">C41</f>
        <v>Кулаженко Владимир</v>
      </c>
      <c r="D86" s="31" t="n">
        <f aca="false">SUM(F86:AV86)</f>
        <v>902.83</v>
      </c>
      <c r="E86" s="39" t="n">
        <f aca="false">IF(D86&gt;0,RANK(D86,$D$48:$D$89),Реглист!$C$89+1)</f>
        <v>26</v>
      </c>
      <c r="F86" s="33" t="n">
        <f aca="false">POWER(F41,2)</f>
        <v>428.49</v>
      </c>
      <c r="G86" s="33" t="n">
        <f aca="false">POWER(G41,2)</f>
        <v>240.25</v>
      </c>
      <c r="H86" s="33" t="n">
        <f aca="false">POWER(H41,2)</f>
        <v>234.09</v>
      </c>
      <c r="I86" s="33" t="n">
        <f aca="false">POWER(I41,2)</f>
        <v>0</v>
      </c>
      <c r="J86" s="31" t="n">
        <f aca="false">POWER(J41,2)</f>
        <v>0</v>
      </c>
      <c r="K86" s="31" t="n">
        <f aca="false">POWER(K41,2)</f>
        <v>0</v>
      </c>
      <c r="L86" s="31" t="n">
        <f aca="false">POWER(L41,2)</f>
        <v>0</v>
      </c>
      <c r="M86" s="33" t="n">
        <f aca="false">POWER(M41,2)</f>
        <v>0</v>
      </c>
      <c r="N86" s="33" t="n">
        <f aca="false">POWER(N41,2)</f>
        <v>0</v>
      </c>
      <c r="O86" s="33" t="n">
        <f aca="false">POWER(O41,2)</f>
        <v>0</v>
      </c>
      <c r="P86" s="31" t="n">
        <f aca="false">POWER(P41,2)</f>
        <v>0</v>
      </c>
      <c r="Q86" s="31" t="n">
        <f aca="false">POWER(Q41,2)</f>
        <v>0</v>
      </c>
      <c r="R86" s="31" t="n">
        <f aca="false">POWER(R41,2)</f>
        <v>0</v>
      </c>
      <c r="S86" s="33" t="n">
        <f aca="false">POWER(S41,2)</f>
        <v>0</v>
      </c>
      <c r="T86" s="33" t="n">
        <f aca="false">POWER(T41,2)</f>
        <v>0</v>
      </c>
      <c r="U86" s="33" t="n">
        <f aca="false">POWER(U41,2)</f>
        <v>0</v>
      </c>
      <c r="V86" s="33" t="n">
        <f aca="false">POWER(V41,2)</f>
        <v>0</v>
      </c>
      <c r="W86" s="31" t="n">
        <f aca="false">POWER(W41,2)</f>
        <v>0</v>
      </c>
      <c r="X86" s="31" t="n">
        <f aca="false">POWER(X41,2)</f>
        <v>0</v>
      </c>
      <c r="Y86" s="31" t="n">
        <f aca="false">POWER(Y41,2)</f>
        <v>0</v>
      </c>
      <c r="Z86" s="31" t="n">
        <f aca="false">POWER(Z41,2)</f>
        <v>0</v>
      </c>
      <c r="AA86" s="31" t="n">
        <f aca="false">POWER(AA41,2)</f>
        <v>0</v>
      </c>
      <c r="AB86" s="31" t="n">
        <f aca="false">POWER(AB41,2)</f>
        <v>0</v>
      </c>
      <c r="AC86" s="31" t="n">
        <f aca="false">POWER(AC41,2)</f>
        <v>0</v>
      </c>
      <c r="AD86" s="31" t="n">
        <f aca="false">POWER(AD41,2)</f>
        <v>0</v>
      </c>
      <c r="AE86" s="31" t="n">
        <f aca="false">POWER(AE41,2)</f>
        <v>0</v>
      </c>
      <c r="AF86" s="31" t="n">
        <f aca="false">POWER(AF41,2)</f>
        <v>0</v>
      </c>
      <c r="AG86" s="31" t="n">
        <f aca="false">POWER(AG41,2)</f>
        <v>0</v>
      </c>
      <c r="AH86" s="31" t="n">
        <f aca="false">POWER(AH41,2)</f>
        <v>0</v>
      </c>
      <c r="AI86" s="31" t="n">
        <f aca="false">POWER(AI41,2)</f>
        <v>0</v>
      </c>
      <c r="AJ86" s="31" t="n">
        <f aca="false">POWER(AJ41,2)</f>
        <v>0</v>
      </c>
      <c r="AK86" s="31" t="n">
        <f aca="false">POWER(AK41,2)</f>
        <v>0</v>
      </c>
      <c r="AL86" s="31" t="n">
        <f aca="false">POWER(AL41,2)</f>
        <v>0</v>
      </c>
      <c r="AM86" s="31" t="n">
        <f aca="false">POWER(AM41,2)</f>
        <v>0</v>
      </c>
      <c r="AN86" s="31" t="n">
        <f aca="false">POWER(AN41,2)</f>
        <v>0</v>
      </c>
      <c r="AO86" s="31" t="n">
        <f aca="false">POWER(AO41,2)</f>
        <v>0</v>
      </c>
      <c r="AP86" s="31" t="n">
        <f aca="false">POWER(AP41,2)</f>
        <v>0</v>
      </c>
      <c r="AQ86" s="31" t="n">
        <f aca="false">POWER(AQ41,2)</f>
        <v>0</v>
      </c>
      <c r="AR86" s="31" t="n">
        <f aca="false">POWER(AR41,2)</f>
        <v>0</v>
      </c>
      <c r="AS86" s="31" t="n">
        <f aca="false">POWER(AS41,2)</f>
        <v>0</v>
      </c>
      <c r="AT86" s="31" t="n">
        <f aca="false">POWER(AT41,2)</f>
        <v>0</v>
      </c>
      <c r="AU86" s="31" t="n">
        <f aca="false">POWER(AU41,2)</f>
        <v>0</v>
      </c>
      <c r="AV86" s="31" t="n">
        <f aca="false">POWER(AV41,2)</f>
        <v>0</v>
      </c>
    </row>
    <row r="87" customFormat="false" ht="15.75" hidden="false" customHeight="false" outlineLevel="1" collapsed="false">
      <c r="A87" s="32" t="n">
        <f aca="false">A86+1</f>
        <v>40</v>
      </c>
      <c r="B87" s="37" t="str">
        <f aca="false">B42</f>
        <v>ULBroTeaM</v>
      </c>
      <c r="C87" s="38" t="str">
        <f aca="false">C42</f>
        <v>Василенков Вячеслав</v>
      </c>
      <c r="D87" s="31" t="n">
        <f aca="false">SUM(F87:AV87)</f>
        <v>802.25</v>
      </c>
      <c r="E87" s="39" t="n">
        <f aca="false">IF(D87&gt;0,RANK(D87,$D$48:$D$89),Реглист!$C$89+1)</f>
        <v>30</v>
      </c>
      <c r="F87" s="33" t="n">
        <f aca="false">POWER(F42,2)</f>
        <v>259.21</v>
      </c>
      <c r="G87" s="33" t="n">
        <f aca="false">POWER(G42,2)</f>
        <v>219.04</v>
      </c>
      <c r="H87" s="33" t="n">
        <f aca="false">POWER(H42,2)</f>
        <v>0</v>
      </c>
      <c r="I87" s="33" t="n">
        <f aca="false">POWER(I42,2)</f>
        <v>0</v>
      </c>
      <c r="J87" s="31" t="n">
        <f aca="false">POWER(J42,2)</f>
        <v>0</v>
      </c>
      <c r="K87" s="31" t="n">
        <f aca="false">POWER(K42,2)</f>
        <v>0</v>
      </c>
      <c r="L87" s="31" t="n">
        <f aca="false">POWER(L42,2)</f>
        <v>0</v>
      </c>
      <c r="M87" s="33" t="n">
        <f aca="false">POWER(M42,2)</f>
        <v>0</v>
      </c>
      <c r="N87" s="33" t="n">
        <f aca="false">POWER(N42,2)</f>
        <v>0</v>
      </c>
      <c r="O87" s="33" t="n">
        <f aca="false">POWER(O42,2)</f>
        <v>0</v>
      </c>
      <c r="P87" s="31" t="n">
        <f aca="false">POWER(P42,2)</f>
        <v>0</v>
      </c>
      <c r="Q87" s="31" t="n">
        <f aca="false">POWER(Q42,2)</f>
        <v>0</v>
      </c>
      <c r="R87" s="31" t="n">
        <f aca="false">POWER(R42,2)</f>
        <v>0</v>
      </c>
      <c r="S87" s="33" t="n">
        <f aca="false">POWER(S42,2)</f>
        <v>0</v>
      </c>
      <c r="T87" s="33" t="n">
        <f aca="false">POWER(T42,2)</f>
        <v>0</v>
      </c>
      <c r="U87" s="33" t="n">
        <f aca="false">POWER(U42,2)</f>
        <v>0</v>
      </c>
      <c r="V87" s="33" t="n">
        <f aca="false">POWER(V42,2)</f>
        <v>0</v>
      </c>
      <c r="W87" s="31" t="n">
        <f aca="false">POWER(W42,2)</f>
        <v>0</v>
      </c>
      <c r="X87" s="31" t="n">
        <f aca="false">POWER(X42,2)</f>
        <v>0</v>
      </c>
      <c r="Y87" s="31" t="n">
        <f aca="false">POWER(Y42,2)</f>
        <v>0</v>
      </c>
      <c r="Z87" s="31" t="n">
        <f aca="false">POWER(Z42,2)</f>
        <v>324</v>
      </c>
      <c r="AA87" s="31" t="n">
        <f aca="false">POWER(AA42,2)</f>
        <v>0</v>
      </c>
      <c r="AB87" s="31" t="n">
        <f aca="false">POWER(AB42,2)</f>
        <v>0</v>
      </c>
      <c r="AC87" s="31" t="n">
        <f aca="false">POWER(AC42,2)</f>
        <v>0</v>
      </c>
      <c r="AD87" s="31" t="n">
        <f aca="false">POWER(AD42,2)</f>
        <v>0</v>
      </c>
      <c r="AE87" s="31" t="n">
        <f aca="false">POWER(AE42,2)</f>
        <v>0</v>
      </c>
      <c r="AF87" s="31" t="n">
        <f aca="false">POWER(AF42,2)</f>
        <v>0</v>
      </c>
      <c r="AG87" s="31" t="n">
        <f aca="false">POWER(AG42,2)</f>
        <v>0</v>
      </c>
      <c r="AH87" s="31" t="n">
        <f aca="false">POWER(AH42,2)</f>
        <v>0</v>
      </c>
      <c r="AI87" s="31" t="n">
        <f aca="false">POWER(AI42,2)</f>
        <v>0</v>
      </c>
      <c r="AJ87" s="31" t="n">
        <f aca="false">POWER(AJ42,2)</f>
        <v>0</v>
      </c>
      <c r="AK87" s="31" t="n">
        <f aca="false">POWER(AK42,2)</f>
        <v>0</v>
      </c>
      <c r="AL87" s="31" t="n">
        <f aca="false">POWER(AL42,2)</f>
        <v>0</v>
      </c>
      <c r="AM87" s="31" t="n">
        <f aca="false">POWER(AM42,2)</f>
        <v>0</v>
      </c>
      <c r="AN87" s="31" t="n">
        <f aca="false">POWER(AN42,2)</f>
        <v>0</v>
      </c>
      <c r="AO87" s="31" t="n">
        <f aca="false">POWER(AO42,2)</f>
        <v>0</v>
      </c>
      <c r="AP87" s="31" t="n">
        <f aca="false">POWER(AP42,2)</f>
        <v>0</v>
      </c>
      <c r="AQ87" s="31" t="n">
        <f aca="false">POWER(AQ42,2)</f>
        <v>0</v>
      </c>
      <c r="AR87" s="31" t="n">
        <f aca="false">POWER(AR42,2)</f>
        <v>0</v>
      </c>
      <c r="AS87" s="31" t="n">
        <f aca="false">POWER(AS42,2)</f>
        <v>0</v>
      </c>
      <c r="AT87" s="31" t="n">
        <f aca="false">POWER(AT42,2)</f>
        <v>0</v>
      </c>
      <c r="AU87" s="31" t="n">
        <f aca="false">POWER(AU42,2)</f>
        <v>0</v>
      </c>
      <c r="AV87" s="31" t="n">
        <f aca="false">POWER(AV42,2)</f>
        <v>0</v>
      </c>
    </row>
    <row r="88" customFormat="false" ht="15.75" hidden="false" customHeight="false" outlineLevel="1" collapsed="false">
      <c r="A88" s="32" t="n">
        <f aca="false">A87+1</f>
        <v>41</v>
      </c>
      <c r="B88" s="37" t="str">
        <f aca="false">B43</f>
        <v>K&amp;M</v>
      </c>
      <c r="C88" s="38" t="str">
        <f aca="false">C43</f>
        <v>Казаченко Владимир</v>
      </c>
      <c r="D88" s="31" t="n">
        <f aca="false">SUM(F88:AV88)</f>
        <v>853</v>
      </c>
      <c r="E88" s="39" t="n">
        <f aca="false">IF(D88&gt;0,RANK(D88,$D$48:$D$89),Реглист!$C$89+1)</f>
        <v>28</v>
      </c>
      <c r="F88" s="33" t="n">
        <f aca="false">POWER(F43,2)</f>
        <v>529</v>
      </c>
      <c r="G88" s="33" t="n">
        <f aca="false">POWER(G43,2)</f>
        <v>0</v>
      </c>
      <c r="H88" s="33" t="n">
        <f aca="false">POWER(H43,2)</f>
        <v>0</v>
      </c>
      <c r="I88" s="33" t="n">
        <f aca="false">POWER(I43,2)</f>
        <v>0</v>
      </c>
      <c r="J88" s="31" t="n">
        <f aca="false">POWER(J43,2)</f>
        <v>0</v>
      </c>
      <c r="K88" s="31" t="n">
        <f aca="false">POWER(K43,2)</f>
        <v>0</v>
      </c>
      <c r="L88" s="31" t="n">
        <f aca="false">POWER(L43,2)</f>
        <v>0</v>
      </c>
      <c r="M88" s="33" t="n">
        <f aca="false">POWER(M43,2)</f>
        <v>0</v>
      </c>
      <c r="N88" s="33" t="n">
        <f aca="false">POWER(N43,2)</f>
        <v>0</v>
      </c>
      <c r="O88" s="33" t="n">
        <f aca="false">POWER(O43,2)</f>
        <v>0</v>
      </c>
      <c r="P88" s="31" t="n">
        <f aca="false">POWER(P43,2)</f>
        <v>0</v>
      </c>
      <c r="Q88" s="31" t="n">
        <f aca="false">POWER(Q43,2)</f>
        <v>0</v>
      </c>
      <c r="R88" s="31" t="n">
        <f aca="false">POWER(R43,2)</f>
        <v>0</v>
      </c>
      <c r="S88" s="33" t="n">
        <f aca="false">POWER(S43,2)</f>
        <v>0</v>
      </c>
      <c r="T88" s="33" t="n">
        <f aca="false">POWER(T43,2)</f>
        <v>0</v>
      </c>
      <c r="U88" s="33" t="n">
        <f aca="false">POWER(U43,2)</f>
        <v>0</v>
      </c>
      <c r="V88" s="33" t="n">
        <f aca="false">POWER(V43,2)</f>
        <v>0</v>
      </c>
      <c r="W88" s="31" t="n">
        <f aca="false">POWER(W43,2)</f>
        <v>0</v>
      </c>
      <c r="X88" s="31" t="n">
        <f aca="false">POWER(X43,2)</f>
        <v>0</v>
      </c>
      <c r="Y88" s="31" t="n">
        <f aca="false">POWER(Y43,2)</f>
        <v>0</v>
      </c>
      <c r="Z88" s="31" t="n">
        <f aca="false">POWER(Z43,2)</f>
        <v>324</v>
      </c>
      <c r="AA88" s="31" t="n">
        <f aca="false">POWER(AA43,2)</f>
        <v>0</v>
      </c>
      <c r="AB88" s="31" t="n">
        <f aca="false">POWER(AB43,2)</f>
        <v>0</v>
      </c>
      <c r="AC88" s="31" t="n">
        <f aca="false">POWER(AC43,2)</f>
        <v>0</v>
      </c>
      <c r="AD88" s="31" t="n">
        <f aca="false">POWER(AD43,2)</f>
        <v>0</v>
      </c>
      <c r="AE88" s="31" t="n">
        <f aca="false">POWER(AE43,2)</f>
        <v>0</v>
      </c>
      <c r="AF88" s="31" t="n">
        <f aca="false">POWER(AF43,2)</f>
        <v>0</v>
      </c>
      <c r="AG88" s="31" t="n">
        <f aca="false">POWER(AG43,2)</f>
        <v>0</v>
      </c>
      <c r="AH88" s="31" t="n">
        <f aca="false">POWER(AH43,2)</f>
        <v>0</v>
      </c>
      <c r="AI88" s="31" t="n">
        <f aca="false">POWER(AI43,2)</f>
        <v>0</v>
      </c>
      <c r="AJ88" s="31" t="n">
        <f aca="false">POWER(AJ43,2)</f>
        <v>0</v>
      </c>
      <c r="AK88" s="31" t="n">
        <f aca="false">POWER(AK43,2)</f>
        <v>0</v>
      </c>
      <c r="AL88" s="31" t="n">
        <f aca="false">POWER(AL43,2)</f>
        <v>0</v>
      </c>
      <c r="AM88" s="31" t="n">
        <f aca="false">POWER(AM43,2)</f>
        <v>0</v>
      </c>
      <c r="AN88" s="31" t="n">
        <f aca="false">POWER(AN43,2)</f>
        <v>0</v>
      </c>
      <c r="AO88" s="31" t="n">
        <f aca="false">POWER(AO43,2)</f>
        <v>0</v>
      </c>
      <c r="AP88" s="31" t="n">
        <f aca="false">POWER(AP43,2)</f>
        <v>0</v>
      </c>
      <c r="AQ88" s="31" t="n">
        <f aca="false">POWER(AQ43,2)</f>
        <v>0</v>
      </c>
      <c r="AR88" s="31" t="n">
        <f aca="false">POWER(AR43,2)</f>
        <v>0</v>
      </c>
      <c r="AS88" s="31" t="n">
        <f aca="false">POWER(AS43,2)</f>
        <v>0</v>
      </c>
      <c r="AT88" s="31" t="n">
        <f aca="false">POWER(AT43,2)</f>
        <v>0</v>
      </c>
      <c r="AU88" s="31" t="n">
        <f aca="false">POWER(AU43,2)</f>
        <v>0</v>
      </c>
      <c r="AV88" s="31" t="n">
        <f aca="false">POWER(AV43,2)</f>
        <v>0</v>
      </c>
    </row>
    <row r="89" customFormat="false" ht="15.75" hidden="false" customHeight="false" outlineLevel="1" collapsed="false">
      <c r="A89" s="32" t="n">
        <f aca="false">A88+1</f>
        <v>42</v>
      </c>
      <c r="B89" s="37" t="str">
        <f aca="false">B44</f>
        <v>Позитив</v>
      </c>
      <c r="C89" s="38" t="str">
        <f aca="false">C44</f>
        <v>Строк Павел </v>
      </c>
      <c r="D89" s="31" t="n">
        <f aca="false">SUM(F89:AV89)</f>
        <v>756.25</v>
      </c>
      <c r="E89" s="39" t="n">
        <f aca="false">IF(D89&gt;0,RANK(D89,$D$48:$D$89),Реглист!$C$89+1)</f>
        <v>31</v>
      </c>
      <c r="F89" s="33" t="n">
        <f aca="false">POWER(F44,2)</f>
        <v>0</v>
      </c>
      <c r="G89" s="33" t="n">
        <f aca="false">POWER(G44,2)</f>
        <v>0</v>
      </c>
      <c r="H89" s="33" t="n">
        <f aca="false">POWER(H44,2)</f>
        <v>0</v>
      </c>
      <c r="I89" s="33" t="n">
        <f aca="false">POWER(I44,2)</f>
        <v>0</v>
      </c>
      <c r="J89" s="31" t="n">
        <f aca="false">POWER(J44,2)</f>
        <v>0</v>
      </c>
      <c r="K89" s="31" t="n">
        <f aca="false">POWER(K44,2)</f>
        <v>0</v>
      </c>
      <c r="L89" s="31" t="n">
        <f aca="false">POWER(L44,2)</f>
        <v>0</v>
      </c>
      <c r="M89" s="33" t="n">
        <f aca="false">POWER(M44,2)</f>
        <v>0</v>
      </c>
      <c r="N89" s="33" t="n">
        <f aca="false">POWER(N44,2)</f>
        <v>0</v>
      </c>
      <c r="O89" s="33" t="n">
        <f aca="false">POWER(O44,2)</f>
        <v>0</v>
      </c>
      <c r="P89" s="31" t="n">
        <f aca="false">POWER(P44,2)</f>
        <v>0</v>
      </c>
      <c r="Q89" s="31" t="n">
        <f aca="false">POWER(Q44,2)</f>
        <v>0</v>
      </c>
      <c r="R89" s="31" t="n">
        <f aca="false">POWER(R44,2)</f>
        <v>0</v>
      </c>
      <c r="S89" s="33" t="n">
        <f aca="false">POWER(S44,2)</f>
        <v>0</v>
      </c>
      <c r="T89" s="33" t="n">
        <f aca="false">POWER(T44,2)</f>
        <v>0</v>
      </c>
      <c r="U89" s="33" t="n">
        <f aca="false">POWER(U44,2)</f>
        <v>0</v>
      </c>
      <c r="V89" s="33" t="n">
        <f aca="false">POWER(V44,2)</f>
        <v>0</v>
      </c>
      <c r="W89" s="31" t="n">
        <f aca="false">POWER(W44,2)</f>
        <v>0</v>
      </c>
      <c r="X89" s="31" t="n">
        <f aca="false">POWER(X44,2)</f>
        <v>0</v>
      </c>
      <c r="Y89" s="31" t="n">
        <f aca="false">POWER(Y44,2)</f>
        <v>0</v>
      </c>
      <c r="Z89" s="31" t="n">
        <f aca="false">POWER(Z44,2)</f>
        <v>756.25</v>
      </c>
      <c r="AA89" s="31" t="n">
        <f aca="false">POWER(AA44,2)</f>
        <v>0</v>
      </c>
      <c r="AB89" s="31" t="n">
        <f aca="false">POWER(AB44,2)</f>
        <v>0</v>
      </c>
      <c r="AC89" s="31" t="n">
        <f aca="false">POWER(AC44,2)</f>
        <v>0</v>
      </c>
      <c r="AD89" s="31" t="n">
        <f aca="false">POWER(AD44,2)</f>
        <v>0</v>
      </c>
      <c r="AE89" s="31" t="n">
        <f aca="false">POWER(AE44,2)</f>
        <v>0</v>
      </c>
      <c r="AF89" s="31" t="n">
        <f aca="false">POWER(AF44,2)</f>
        <v>0</v>
      </c>
      <c r="AG89" s="31" t="n">
        <f aca="false">POWER(AG44,2)</f>
        <v>0</v>
      </c>
      <c r="AH89" s="31" t="n">
        <f aca="false">POWER(AH44,2)</f>
        <v>0</v>
      </c>
      <c r="AI89" s="31" t="n">
        <f aca="false">POWER(AI44,2)</f>
        <v>0</v>
      </c>
      <c r="AJ89" s="31" t="n">
        <f aca="false">POWER(AJ44,2)</f>
        <v>0</v>
      </c>
      <c r="AK89" s="31" t="n">
        <f aca="false">POWER(AK44,2)</f>
        <v>0</v>
      </c>
      <c r="AL89" s="31" t="n">
        <f aca="false">POWER(AL44,2)</f>
        <v>0</v>
      </c>
      <c r="AM89" s="31" t="n">
        <f aca="false">POWER(AM44,2)</f>
        <v>0</v>
      </c>
      <c r="AN89" s="31" t="n">
        <f aca="false">POWER(AN44,2)</f>
        <v>0</v>
      </c>
      <c r="AO89" s="31" t="n">
        <f aca="false">POWER(AO44,2)</f>
        <v>0</v>
      </c>
      <c r="AP89" s="31" t="n">
        <f aca="false">POWER(AP44,2)</f>
        <v>0</v>
      </c>
      <c r="AQ89" s="31" t="n">
        <f aca="false">POWER(AQ44,2)</f>
        <v>0</v>
      </c>
      <c r="AR89" s="31" t="n">
        <f aca="false">POWER(AR44,2)</f>
        <v>0</v>
      </c>
      <c r="AS89" s="31" t="n">
        <f aca="false">POWER(AS44,2)</f>
        <v>0</v>
      </c>
      <c r="AT89" s="31" t="n">
        <f aca="false">POWER(AT44,2)</f>
        <v>0</v>
      </c>
      <c r="AU89" s="31" t="n">
        <f aca="false">POWER(AU44,2)</f>
        <v>0</v>
      </c>
      <c r="AV89" s="31" t="n">
        <f aca="false">POWER(AV44,2)</f>
        <v>0</v>
      </c>
    </row>
  </sheetData>
  <mergeCells count="22">
    <mergeCell ref="A1:A2"/>
    <mergeCell ref="B1:B2"/>
    <mergeCell ref="C1:C2"/>
    <mergeCell ref="D1:D2"/>
    <mergeCell ref="E1:E2"/>
    <mergeCell ref="F1:Y1"/>
    <mergeCell ref="Z1:AD1"/>
    <mergeCell ref="AE1:AG1"/>
    <mergeCell ref="AH1:AJ1"/>
    <mergeCell ref="AK1:AM1"/>
    <mergeCell ref="AN1:AP1"/>
    <mergeCell ref="AQ1:AS1"/>
    <mergeCell ref="AT1:AV1"/>
    <mergeCell ref="F2:AV2"/>
    <mergeCell ref="AE20:AG20"/>
    <mergeCell ref="C45:E45"/>
    <mergeCell ref="A46:A47"/>
    <mergeCell ref="B46:B47"/>
    <mergeCell ref="C46:C47"/>
    <mergeCell ref="D46:D47"/>
    <mergeCell ref="E46:E47"/>
    <mergeCell ref="F46:AV47"/>
  </mergeCells>
  <conditionalFormatting sqref="D3:D44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W89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P15" activeCellId="0" sqref="P15"/>
    </sheetView>
  </sheetViews>
  <sheetFormatPr defaultRowHeight="15" outlineLevelRow="1" outlineLevelCol="0"/>
  <cols>
    <col collapsed="false" customWidth="true" hidden="false" outlineLevel="0" max="1" min="1" style="0" width="3.14"/>
    <col collapsed="false" customWidth="true" hidden="false" outlineLevel="0" max="3" min="2" style="0" width="25.71"/>
    <col collapsed="false" customWidth="true" hidden="false" outlineLevel="0" max="1025" min="4" style="0" width="8.71"/>
  </cols>
  <sheetData>
    <row r="1" s="25" customFormat="true" ht="16.5" hidden="false" customHeight="true" outlineLevel="0" collapsed="false">
      <c r="A1" s="20" t="s">
        <v>2</v>
      </c>
      <c r="B1" s="21" t="s">
        <v>131</v>
      </c>
      <c r="C1" s="22" t="s">
        <v>132</v>
      </c>
      <c r="D1" s="23" t="s">
        <v>133</v>
      </c>
      <c r="E1" s="24" t="s">
        <v>134</v>
      </c>
      <c r="F1" s="22" t="s">
        <v>135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 t="s">
        <v>136</v>
      </c>
      <c r="AA1" s="22"/>
      <c r="AB1" s="22"/>
      <c r="AC1" s="22"/>
      <c r="AD1" s="22"/>
      <c r="AE1" s="22"/>
      <c r="AF1" s="22" t="s">
        <v>137</v>
      </c>
      <c r="AG1" s="22"/>
      <c r="AH1" s="22"/>
      <c r="AI1" s="22" t="s">
        <v>138</v>
      </c>
      <c r="AJ1" s="22"/>
      <c r="AK1" s="22"/>
      <c r="AL1" s="22" t="s">
        <v>145</v>
      </c>
      <c r="AM1" s="22"/>
      <c r="AN1" s="22"/>
      <c r="AO1" s="22" t="s">
        <v>139</v>
      </c>
      <c r="AP1" s="22"/>
      <c r="AQ1" s="22"/>
      <c r="AR1" s="22" t="s">
        <v>140</v>
      </c>
      <c r="AS1" s="22"/>
      <c r="AT1" s="22"/>
      <c r="AU1" s="22" t="s">
        <v>141</v>
      </c>
      <c r="AV1" s="22"/>
      <c r="AW1" s="22"/>
    </row>
    <row r="2" customFormat="false" ht="15.75" hidden="false" customHeight="false" outlineLevel="0" collapsed="false">
      <c r="A2" s="20"/>
      <c r="B2" s="21"/>
      <c r="C2" s="22"/>
      <c r="D2" s="23"/>
      <c r="E2" s="24"/>
      <c r="F2" s="26" t="s">
        <v>142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</row>
    <row r="3" customFormat="false" ht="15.75" hidden="false" customHeight="false" outlineLevel="0" collapsed="false">
      <c r="A3" s="27" t="n">
        <v>1</v>
      </c>
      <c r="B3" s="28" t="str">
        <f aca="false">IF(Реглист!D4="Б",Реглист!B4,Реглист!B5)</f>
        <v>Твичим и джигуем</v>
      </c>
      <c r="C3" s="28" t="str">
        <f aca="false">IF(Реглист!D4="Б",Реглист!C4,Реглист!C5)</f>
        <v>Чернышев Егор</v>
      </c>
      <c r="D3" s="29" t="n">
        <f aca="false">D48</f>
        <v>1033.5</v>
      </c>
      <c r="E3" s="30" t="n">
        <f aca="false">E48</f>
        <v>24</v>
      </c>
      <c r="F3" s="31" t="n">
        <v>17.5</v>
      </c>
      <c r="G3" s="31" t="n">
        <v>13.5</v>
      </c>
      <c r="H3" s="31" t="n">
        <v>16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 t="n">
        <v>17</v>
      </c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customFormat="false" ht="15.75" hidden="false" customHeight="false" outlineLevel="0" collapsed="false">
      <c r="A4" s="32" t="n">
        <f aca="false">A3+1</f>
        <v>2</v>
      </c>
      <c r="B4" s="28" t="str">
        <f aca="false">IF(Реглист!D6="Б",Реглист!B6,Реглист!B7)</f>
        <v>FishMurder</v>
      </c>
      <c r="C4" s="28" t="str">
        <f aca="false">IF(Реглист!D6="Б",Реглист!C6,Реглист!C7)</f>
        <v>Шило Сергей</v>
      </c>
      <c r="D4" s="29" t="n">
        <f aca="false">D49</f>
        <v>4542.33</v>
      </c>
      <c r="E4" s="30" t="n">
        <f aca="false">E49</f>
        <v>1</v>
      </c>
      <c r="F4" s="33" t="n">
        <v>17.7</v>
      </c>
      <c r="G4" s="33" t="n">
        <v>17.5</v>
      </c>
      <c r="H4" s="33" t="n">
        <v>18.5</v>
      </c>
      <c r="I4" s="33" t="n">
        <v>17.3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 t="n">
        <v>32.5</v>
      </c>
      <c r="AA4" s="33" t="n">
        <v>25</v>
      </c>
      <c r="AB4" s="33" t="n">
        <v>40</v>
      </c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</row>
    <row r="5" customFormat="false" ht="15.75" hidden="false" customHeight="false" outlineLevel="0" collapsed="false">
      <c r="A5" s="32" t="n">
        <f aca="false">A4+1</f>
        <v>3</v>
      </c>
      <c r="B5" s="28" t="str">
        <f aca="false">IF(Реглист!D8="Б",Реглист!B8,Реглист!B9)</f>
        <v>Neptune fishing team</v>
      </c>
      <c r="C5" s="28" t="str">
        <f aca="false">IF(Реглист!D8="Б",Реглист!C8,Реглист!C9)</f>
        <v>Мяэлоог Алексей</v>
      </c>
      <c r="D5" s="29" t="n">
        <f aca="false">D50</f>
        <v>1951.31</v>
      </c>
      <c r="E5" s="30" t="n">
        <f aca="false">E50</f>
        <v>13</v>
      </c>
      <c r="F5" s="33" t="n">
        <v>14.7</v>
      </c>
      <c r="G5" s="33" t="n">
        <v>16</v>
      </c>
      <c r="H5" s="33" t="n">
        <v>18.1</v>
      </c>
      <c r="I5" s="33" t="n">
        <v>20.6</v>
      </c>
      <c r="J5" s="33" t="n">
        <v>16.6</v>
      </c>
      <c r="K5" s="33" t="n">
        <v>18</v>
      </c>
      <c r="L5" s="33" t="n">
        <v>11.3</v>
      </c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</row>
    <row r="6" customFormat="false" ht="15.75" hidden="false" customHeight="false" outlineLevel="0" collapsed="false">
      <c r="A6" s="32" t="n">
        <f aca="false">A5+1</f>
        <v>4</v>
      </c>
      <c r="B6" s="28" t="str">
        <f aca="false">IF(Реглист!D10="Б",Реглист!B10,Реглист!B11)</f>
        <v>HuNteRs for PeRch</v>
      </c>
      <c r="C6" s="28" t="str">
        <f aca="false">IF(Реглист!D10="Б",Реглист!C10,Реглист!C11)</f>
        <v>Коноплёв Андрей</v>
      </c>
      <c r="D6" s="29" t="n">
        <f aca="false">D51</f>
        <v>283.49</v>
      </c>
      <c r="E6" s="30" t="n">
        <f aca="false">E51</f>
        <v>37</v>
      </c>
      <c r="F6" s="33" t="n">
        <v>10.7</v>
      </c>
      <c r="G6" s="33" t="n">
        <v>13</v>
      </c>
      <c r="H6" s="34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</row>
    <row r="7" customFormat="false" ht="15.75" hidden="false" customHeight="false" outlineLevel="0" collapsed="false">
      <c r="A7" s="32" t="n">
        <f aca="false">A6+1</f>
        <v>5</v>
      </c>
      <c r="B7" s="28" t="str">
        <f aca="false">IF(Реглист!D12="Б",Реглист!B12,Реглист!B13)</f>
        <v>Bad  Fish</v>
      </c>
      <c r="C7" s="28" t="str">
        <f aca="false">IF(Реглист!D12="Б",Реглист!C12,Реглист!C13)</f>
        <v>Желтов Игорь</v>
      </c>
      <c r="D7" s="29" t="n">
        <f aca="false">D52</f>
        <v>1072.14</v>
      </c>
      <c r="E7" s="30" t="n">
        <f aca="false">E52</f>
        <v>22</v>
      </c>
      <c r="F7" s="33" t="n">
        <v>10.3</v>
      </c>
      <c r="G7" s="33" t="n">
        <v>11</v>
      </c>
      <c r="H7" s="33" t="n">
        <v>13.2</v>
      </c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 t="n">
        <v>25.9</v>
      </c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</row>
    <row r="8" customFormat="false" ht="15.75" hidden="false" customHeight="false" outlineLevel="0" collapsed="false">
      <c r="A8" s="32" t="n">
        <f aca="false">A7+1</f>
        <v>6</v>
      </c>
      <c r="B8" s="28" t="str">
        <f aca="false">IF(Реглист!D14="Б",Реглист!B14,Реглист!B15)</f>
        <v>Штиль</v>
      </c>
      <c r="C8" s="28" t="str">
        <f aca="false">IF(Реглист!D14="Б",Реглист!C14,Реглист!C15)</f>
        <v>Рябишников Иван</v>
      </c>
      <c r="D8" s="29" t="n">
        <f aca="false">D53</f>
        <v>696.81</v>
      </c>
      <c r="E8" s="30" t="n">
        <f aca="false">E53</f>
        <v>30</v>
      </c>
      <c r="F8" s="33" t="n">
        <v>16</v>
      </c>
      <c r="G8" s="33" t="n">
        <v>11.6</v>
      </c>
      <c r="H8" s="33" t="n">
        <v>17.5</v>
      </c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</row>
    <row r="9" customFormat="false" ht="15.75" hidden="false" customHeight="false" outlineLevel="0" collapsed="false">
      <c r="A9" s="32" t="n">
        <f aca="false">A8+1</f>
        <v>7</v>
      </c>
      <c r="B9" s="28" t="str">
        <f aca="false">IF(Реглист!D16="Б",Реглист!B16,Реглист!B17)</f>
        <v>Фарватер</v>
      </c>
      <c r="C9" s="28" t="str">
        <f aca="false">IF(Реглист!D16="Б",Реглист!C16,Реглист!C17)</f>
        <v>Цыганок Михаил</v>
      </c>
      <c r="D9" s="29" t="n">
        <f aca="false">D54</f>
        <v>603.85</v>
      </c>
      <c r="E9" s="30" t="n">
        <f aca="false">E54</f>
        <v>32</v>
      </c>
      <c r="F9" s="33" t="n">
        <v>18.3</v>
      </c>
      <c r="G9" s="33" t="n">
        <v>16.4</v>
      </c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</row>
    <row r="10" customFormat="false" ht="15.75" hidden="false" customHeight="false" outlineLevel="0" collapsed="false">
      <c r="A10" s="32" t="n">
        <f aca="false">A9+1</f>
        <v>8</v>
      </c>
      <c r="B10" s="28" t="str">
        <f aca="false">IF(Реглист!D18="Б",Реглист!B18,Реглист!B19)</f>
        <v>Bait Breath Team</v>
      </c>
      <c r="C10" s="28" t="str">
        <f aca="false">IF(Реглист!D18="Б",Реглист!C18,Реглист!C19)</f>
        <v>Бахур Александр</v>
      </c>
      <c r="D10" s="29" t="n">
        <f aca="false">D55</f>
        <v>2306.04</v>
      </c>
      <c r="E10" s="30" t="n">
        <f aca="false">E55</f>
        <v>11</v>
      </c>
      <c r="F10" s="33" t="n">
        <v>17</v>
      </c>
      <c r="G10" s="33" t="n">
        <v>16.5</v>
      </c>
      <c r="H10" s="33" t="n">
        <v>12.2</v>
      </c>
      <c r="I10" s="33" t="n">
        <v>14.1</v>
      </c>
      <c r="J10" s="33" t="n">
        <v>14.8</v>
      </c>
      <c r="K10" s="33" t="n">
        <v>13.2</v>
      </c>
      <c r="L10" s="33" t="n">
        <v>15.2</v>
      </c>
      <c r="M10" s="33" t="n">
        <v>18.1</v>
      </c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 t="n">
        <v>21.1</v>
      </c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</row>
    <row r="11" customFormat="false" ht="15.75" hidden="false" customHeight="false" outlineLevel="0" collapsed="false">
      <c r="A11" s="32" t="n">
        <f aca="false">A10+1</f>
        <v>9</v>
      </c>
      <c r="B11" s="28" t="str">
        <f aca="false">IF(Реглист!D20="Б",Реглист!B20,Реглист!B21)</f>
        <v>СТАR Fishingstock</v>
      </c>
      <c r="C11" s="28" t="str">
        <f aca="false">IF(Реглист!D20="Б",Реглист!C20,Реглист!C21)</f>
        <v>Бычик Роман</v>
      </c>
      <c r="D11" s="29" t="n">
        <f aca="false">D56</f>
        <v>4064.85</v>
      </c>
      <c r="E11" s="30" t="n">
        <f aca="false">E56</f>
        <v>2</v>
      </c>
      <c r="F11" s="33" t="n">
        <v>14</v>
      </c>
      <c r="G11" s="33" t="n">
        <v>14</v>
      </c>
      <c r="H11" s="33" t="n">
        <v>14.2</v>
      </c>
      <c r="I11" s="33" t="n">
        <v>11.2</v>
      </c>
      <c r="J11" s="33" t="n">
        <v>12</v>
      </c>
      <c r="K11" s="33" t="n">
        <v>14</v>
      </c>
      <c r="L11" s="33" t="n">
        <v>16.6</v>
      </c>
      <c r="M11" s="33" t="n">
        <v>13.8</v>
      </c>
      <c r="N11" s="33" t="n">
        <v>14.9</v>
      </c>
      <c r="O11" s="33" t="n">
        <v>13.5</v>
      </c>
      <c r="P11" s="33" t="n">
        <v>13</v>
      </c>
      <c r="Q11" s="33" t="n">
        <v>10.8</v>
      </c>
      <c r="R11" s="33" t="n">
        <v>15.9</v>
      </c>
      <c r="S11" s="33" t="n">
        <v>16</v>
      </c>
      <c r="T11" s="33" t="n">
        <v>12.6</v>
      </c>
      <c r="U11" s="33" t="n">
        <v>12</v>
      </c>
      <c r="V11" s="33" t="n">
        <v>11.3</v>
      </c>
      <c r="W11" s="33" t="n">
        <v>12</v>
      </c>
      <c r="X11" s="33"/>
      <c r="Y11" s="33"/>
      <c r="Z11" s="33" t="n">
        <v>25</v>
      </c>
      <c r="AA11" s="33" t="n">
        <v>11.9</v>
      </c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</row>
    <row r="12" customFormat="false" ht="15.75" hidden="false" customHeight="false" outlineLevel="0" collapsed="false">
      <c r="A12" s="32" t="n">
        <f aca="false">A11+1</f>
        <v>10</v>
      </c>
      <c r="B12" s="28" t="str">
        <f aca="false">IF(Реглист!D22="Б",Реглист!B22,Реглист!B23)</f>
        <v>Poseidon</v>
      </c>
      <c r="C12" s="28" t="str">
        <f aca="false">IF(Реглист!D22="Б",Реглист!C22,Реглист!C23)</f>
        <v>Ананич Геннадий</v>
      </c>
      <c r="D12" s="29" t="n">
        <f aca="false">D57</f>
        <v>2570.82</v>
      </c>
      <c r="E12" s="30" t="n">
        <f aca="false">E57</f>
        <v>8</v>
      </c>
      <c r="F12" s="33" t="n">
        <v>11.8</v>
      </c>
      <c r="G12" s="33" t="n">
        <v>16.2</v>
      </c>
      <c r="H12" s="33" t="n">
        <v>14.3</v>
      </c>
      <c r="I12" s="33" t="n">
        <v>21</v>
      </c>
      <c r="J12" s="33" t="n">
        <v>14.2</v>
      </c>
      <c r="K12" s="33" t="n">
        <v>14.8</v>
      </c>
      <c r="L12" s="33" t="n">
        <v>19.2</v>
      </c>
      <c r="M12" s="33" t="n">
        <v>14.8</v>
      </c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 t="n">
        <v>22.7</v>
      </c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</row>
    <row r="13" customFormat="false" ht="15.75" hidden="false" customHeight="false" outlineLevel="0" collapsed="false">
      <c r="A13" s="32" t="n">
        <f aca="false">A12+1</f>
        <v>11</v>
      </c>
      <c r="B13" s="28" t="str">
        <f aca="false">IF(Реглист!D24="Б",Реглист!B24,Реглист!B25)</f>
        <v>Кобринский МСЗ</v>
      </c>
      <c r="C13" s="28" t="str">
        <f aca="false">IF(Реглист!D24="Б",Реглист!C24,Реглист!C25)</f>
        <v>Жарин Вадим</v>
      </c>
      <c r="D13" s="29" t="n">
        <f aca="false">D58</f>
        <v>3798.53</v>
      </c>
      <c r="E13" s="30" t="n">
        <f aca="false">E58</f>
        <v>3</v>
      </c>
      <c r="F13" s="33" t="n">
        <v>19.5</v>
      </c>
      <c r="G13" s="33" t="n">
        <v>20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 t="n">
        <v>23.2</v>
      </c>
      <c r="AA13" s="33" t="n">
        <v>49.8</v>
      </c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</row>
    <row r="14" customFormat="false" ht="15.75" hidden="false" customHeight="false" outlineLevel="0" collapsed="false">
      <c r="A14" s="32" t="n">
        <f aca="false">A13+1</f>
        <v>12</v>
      </c>
      <c r="B14" s="28" t="str">
        <f aca="false">IF(Реглист!D26="Б",Реглист!B26,Реглист!B27)</f>
        <v>ASpinnTeam</v>
      </c>
      <c r="C14" s="28" t="str">
        <f aca="false">IF(Реглист!D26="Б",Реглист!C26,Реглист!C27)</f>
        <v>Нугуманов Артём</v>
      </c>
      <c r="D14" s="29" t="n">
        <f aca="false">D59</f>
        <v>1917.26</v>
      </c>
      <c r="E14" s="30" t="n">
        <f aca="false">E59</f>
        <v>14</v>
      </c>
      <c r="F14" s="33" t="n">
        <v>10.1</v>
      </c>
      <c r="G14" s="33" t="n">
        <v>15.9</v>
      </c>
      <c r="H14" s="33" t="n">
        <v>12.6</v>
      </c>
      <c r="I14" s="33" t="n">
        <v>11.5</v>
      </c>
      <c r="J14" s="33" t="n">
        <v>11.8</v>
      </c>
      <c r="K14" s="33" t="n">
        <v>13</v>
      </c>
      <c r="L14" s="33" t="n">
        <v>18.2</v>
      </c>
      <c r="M14" s="33" t="n">
        <v>11.6</v>
      </c>
      <c r="N14" s="33" t="n">
        <v>12.3</v>
      </c>
      <c r="O14" s="33" t="n">
        <v>11.9</v>
      </c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 t="n">
        <v>14.3</v>
      </c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</row>
    <row r="15" customFormat="false" ht="15" hidden="false" customHeight="false" outlineLevel="0" collapsed="false">
      <c r="A15" s="32" t="n">
        <f aca="false">A14+1</f>
        <v>13</v>
      </c>
      <c r="B15" s="28" t="str">
        <f aca="false">IF(Реглист!D28="Б",Реглист!B28,Реглист!B29)</f>
        <v>BASS HUNTER</v>
      </c>
      <c r="C15" s="28" t="str">
        <f aca="false">IF(Реглист!D28="Б",Реглист!C28,Реглист!C29)</f>
        <v>Шевко Виталий </v>
      </c>
      <c r="D15" s="29" t="n">
        <f aca="false">D60</f>
        <v>3240.44</v>
      </c>
      <c r="E15" s="30" t="n">
        <f aca="false">E60</f>
        <v>6</v>
      </c>
      <c r="F15" s="33" t="n">
        <v>12.5</v>
      </c>
      <c r="G15" s="33" t="n">
        <v>12</v>
      </c>
      <c r="H15" s="33" t="n">
        <v>16.7</v>
      </c>
      <c r="I15" s="33" t="n">
        <v>17.3</v>
      </c>
      <c r="J15" s="33" t="n">
        <v>15.8</v>
      </c>
      <c r="K15" s="33" t="n">
        <v>13</v>
      </c>
      <c r="L15" s="33" t="n">
        <v>13</v>
      </c>
      <c r="M15" s="33" t="n">
        <v>12.8</v>
      </c>
      <c r="N15" s="33" t="n">
        <v>12</v>
      </c>
      <c r="O15" s="33" t="n">
        <v>12.2</v>
      </c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 t="n">
        <v>36.3</v>
      </c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</row>
    <row r="16" customFormat="false" ht="15.75" hidden="false" customHeight="false" outlineLevel="0" collapsed="false">
      <c r="A16" s="32" t="n">
        <f aca="false">A15+1</f>
        <v>14</v>
      </c>
      <c r="B16" s="28" t="str">
        <f aca="false">IF(Реглист!D30="Б",Реглист!B30,Реглист!B31)</f>
        <v>RVR</v>
      </c>
      <c r="C16" s="28" t="str">
        <f aca="false">IF(Реглист!D30="Б",Реглист!C30,Реглист!C31)</f>
        <v>Золотухин Александр</v>
      </c>
      <c r="D16" s="29" t="n">
        <f aca="false">D61</f>
        <v>2141.6</v>
      </c>
      <c r="E16" s="30" t="n">
        <f aca="false">E61</f>
        <v>12</v>
      </c>
      <c r="F16" s="33" t="n">
        <v>13.3</v>
      </c>
      <c r="G16" s="33" t="n">
        <v>11.5</v>
      </c>
      <c r="H16" s="33" t="n">
        <v>15.5</v>
      </c>
      <c r="I16" s="33" t="n">
        <v>17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 t="n">
        <v>36.1</v>
      </c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</row>
    <row r="17" customFormat="false" ht="15.75" hidden="false" customHeight="false" outlineLevel="0" collapsed="false">
      <c r="A17" s="32" t="n">
        <f aca="false">A16+1</f>
        <v>15</v>
      </c>
      <c r="B17" s="28" t="str">
        <f aca="false">IF(Реглист!D32="Б",Реглист!B32,Реглист!B33)</f>
        <v>Студенты</v>
      </c>
      <c r="C17" s="28" t="str">
        <f aca="false">IF(Реглист!D32="Б",Реглист!C32,Реглист!C33)</f>
        <v>Воробьев Павел</v>
      </c>
      <c r="D17" s="29" t="n">
        <f aca="false">D62</f>
        <v>380.25</v>
      </c>
      <c r="E17" s="30" t="n">
        <f aca="false">E62</f>
        <v>36</v>
      </c>
      <c r="F17" s="33" t="n">
        <v>19.5</v>
      </c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</row>
    <row r="18" customFormat="false" ht="15.75" hidden="false" customHeight="false" outlineLevel="0" collapsed="false">
      <c r="A18" s="32" t="n">
        <f aca="false">A17+1</f>
        <v>16</v>
      </c>
      <c r="B18" s="28" t="str">
        <f aca="false">IF(Реглист!D34="Б",Реглист!B34,Реглист!B35)</f>
        <v>Peacock Bass</v>
      </c>
      <c r="C18" s="28" t="str">
        <f aca="false">IF(Реглист!D34="Б",Реглист!C34,Реглист!C35)</f>
        <v>Дроздов Виталий</v>
      </c>
      <c r="D18" s="29" t="n">
        <f aca="false">D63</f>
        <v>1776.9</v>
      </c>
      <c r="E18" s="30" t="n">
        <f aca="false">E63</f>
        <v>15</v>
      </c>
      <c r="F18" s="33" t="n">
        <v>20.5</v>
      </c>
      <c r="G18" s="33" t="n">
        <v>14</v>
      </c>
      <c r="H18" s="33" t="n">
        <v>11.3</v>
      </c>
      <c r="I18" s="33" t="n">
        <v>13.1</v>
      </c>
      <c r="J18" s="33" t="n">
        <v>13.3</v>
      </c>
      <c r="K18" s="33" t="n">
        <v>18.6</v>
      </c>
      <c r="L18" s="33" t="n">
        <v>13.5</v>
      </c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 t="n">
        <v>12.5</v>
      </c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</row>
    <row r="19" customFormat="false" ht="15.75" hidden="false" customHeight="false" outlineLevel="0" collapsed="false">
      <c r="A19" s="32" t="n">
        <f aca="false">A18+1</f>
        <v>17</v>
      </c>
      <c r="B19" s="28" t="str">
        <f aca="false">IF(Реглист!D36="Б",Реглист!B36,Реглист!B37)</f>
        <v>Полесье</v>
      </c>
      <c r="C19" s="28" t="str">
        <f aca="false">IF(Реглист!D36="Б",Реглист!C36,Реглист!C37)</f>
        <v>Марковский Максим</v>
      </c>
      <c r="D19" s="29" t="n">
        <f aca="false">D64</f>
        <v>3301.35</v>
      </c>
      <c r="E19" s="30" t="n">
        <f aca="false">E64</f>
        <v>5</v>
      </c>
      <c r="F19" s="33" t="n">
        <v>16.3</v>
      </c>
      <c r="G19" s="33" t="n">
        <v>14.6</v>
      </c>
      <c r="H19" s="33" t="n">
        <v>11.8</v>
      </c>
      <c r="I19" s="33" t="n">
        <v>17.6</v>
      </c>
      <c r="J19" s="33" t="n">
        <v>14</v>
      </c>
      <c r="K19" s="33" t="n">
        <v>15.8</v>
      </c>
      <c r="L19" s="33" t="n">
        <v>22.5</v>
      </c>
      <c r="M19" s="33" t="n">
        <v>18</v>
      </c>
      <c r="N19" s="33" t="n">
        <v>16</v>
      </c>
      <c r="O19" s="33" t="n">
        <v>15.5</v>
      </c>
      <c r="P19" s="33" t="n">
        <v>15</v>
      </c>
      <c r="Q19" s="33"/>
      <c r="R19" s="33"/>
      <c r="S19" s="33"/>
      <c r="T19" s="33"/>
      <c r="U19" s="33"/>
      <c r="V19" s="33"/>
      <c r="W19" s="33"/>
      <c r="X19" s="33"/>
      <c r="Y19" s="33"/>
      <c r="Z19" s="33" t="n">
        <v>19.4</v>
      </c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</row>
    <row r="20" customFormat="false" ht="15.75" hidden="false" customHeight="false" outlineLevel="0" collapsed="false">
      <c r="A20" s="32" t="n">
        <f aca="false">A19+1</f>
        <v>18</v>
      </c>
      <c r="B20" s="28" t="str">
        <f aca="false">IF(Реглист!D38="Б",Реглист!B38,Реглист!B39)</f>
        <v>-</v>
      </c>
      <c r="C20" s="28" t="str">
        <f aca="false">IF(Реглист!D38="Б",Реглист!C38,Реглист!C39)</f>
        <v>-</v>
      </c>
      <c r="D20" s="29" t="n">
        <f aca="false">D65</f>
        <v>0</v>
      </c>
      <c r="E20" s="30" t="n">
        <f aca="false">E65</f>
        <v>43</v>
      </c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</row>
    <row r="21" customFormat="false" ht="15.75" hidden="false" customHeight="false" outlineLevel="0" collapsed="false">
      <c r="A21" s="32" t="n">
        <f aca="false">A20+1</f>
        <v>19</v>
      </c>
      <c r="B21" s="28" t="str">
        <f aca="false">IF(Реглист!D40="Б",Реглист!B40,Реглист!B41)</f>
        <v>Брест над Бугом</v>
      </c>
      <c r="C21" s="28" t="str">
        <f aca="false">IF(Реглист!D40="Б",Реглист!C40,Реглист!C41)</f>
        <v>Шумко Александр</v>
      </c>
      <c r="D21" s="29" t="n">
        <f aca="false">D66</f>
        <v>2434.5</v>
      </c>
      <c r="E21" s="30" t="n">
        <f aca="false">E66</f>
        <v>9</v>
      </c>
      <c r="F21" s="33" t="n">
        <v>12.4</v>
      </c>
      <c r="G21" s="33" t="n">
        <v>11</v>
      </c>
      <c r="H21" s="33" t="n">
        <v>15.6</v>
      </c>
      <c r="I21" s="33" t="n">
        <v>16.8</v>
      </c>
      <c r="J21" s="33" t="n">
        <v>10.9</v>
      </c>
      <c r="K21" s="33" t="n">
        <v>11.3</v>
      </c>
      <c r="L21" s="33" t="n">
        <v>13.1</v>
      </c>
      <c r="M21" s="33" t="n">
        <v>11.5</v>
      </c>
      <c r="N21" s="33" t="n">
        <v>11.4</v>
      </c>
      <c r="O21" s="33" t="n">
        <v>13.6</v>
      </c>
      <c r="P21" s="33" t="n">
        <v>12.6</v>
      </c>
      <c r="Q21" s="33"/>
      <c r="R21" s="33"/>
      <c r="S21" s="33"/>
      <c r="T21" s="33"/>
      <c r="U21" s="33"/>
      <c r="V21" s="33"/>
      <c r="W21" s="33"/>
      <c r="X21" s="33"/>
      <c r="Y21" s="33"/>
      <c r="Z21" s="33" t="n">
        <v>19.7</v>
      </c>
      <c r="AA21" s="33" t="n">
        <v>14.9</v>
      </c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</row>
    <row r="22" customFormat="false" ht="15.75" hidden="false" customHeight="false" outlineLevel="0" collapsed="false">
      <c r="A22" s="32" t="n">
        <f aca="false">A21+1</f>
        <v>20</v>
      </c>
      <c r="B22" s="28" t="str">
        <f aca="false">IF(Реглист!D42="Б",Реглист!B42,Реглист!B43)</f>
        <v>Гефест-Техника</v>
      </c>
      <c r="C22" s="28" t="str">
        <f aca="false">IF(Реглист!D42="Б",Реглист!C42,Реглист!C43)</f>
        <v>Остапук Александр</v>
      </c>
      <c r="D22" s="29" t="n">
        <f aca="false">D67</f>
        <v>1071.15</v>
      </c>
      <c r="E22" s="30" t="n">
        <f aca="false">E67</f>
        <v>23</v>
      </c>
      <c r="F22" s="33" t="n">
        <v>12.4</v>
      </c>
      <c r="G22" s="33" t="n">
        <v>18.3</v>
      </c>
      <c r="H22" s="33" t="n">
        <v>18.5</v>
      </c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 t="n">
        <v>15.5</v>
      </c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</row>
    <row r="23" customFormat="false" ht="15.75" hidden="false" customHeight="false" outlineLevel="0" collapsed="false">
      <c r="A23" s="32" t="n">
        <f aca="false">A22+1</f>
        <v>21</v>
      </c>
      <c r="B23" s="28" t="str">
        <f aca="false">IF(Реглист!D44="Б",Реглист!B44,Реглист!B45)</f>
        <v>Gefest</v>
      </c>
      <c r="C23" s="28" t="str">
        <f aca="false">IF(Реглист!D44="Б",Реглист!C44,Реглист!C45)</f>
        <v>Радчук Юрий</v>
      </c>
      <c r="D23" s="29" t="n">
        <f aca="false">D68</f>
        <v>611.29</v>
      </c>
      <c r="E23" s="30" t="n">
        <f aca="false">E68</f>
        <v>31</v>
      </c>
      <c r="F23" s="33" t="n">
        <v>15.2</v>
      </c>
      <c r="G23" s="33" t="n">
        <v>19.5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</row>
    <row r="24" customFormat="false" ht="15.75" hidden="false" customHeight="false" outlineLevel="0" collapsed="false">
      <c r="A24" s="32" t="n">
        <f aca="false">A23+1</f>
        <v>22</v>
      </c>
      <c r="B24" s="28" t="str">
        <f aca="false">IF(Реглист!D46="Б",Реглист!B46,Реглист!B47)</f>
        <v>West Fishing</v>
      </c>
      <c r="C24" s="28" t="str">
        <f aca="false">IF(Реглист!D46="Б",Реглист!C46,Реглист!C47)</f>
        <v>Непомнящий Виктор</v>
      </c>
      <c r="D24" s="29" t="n">
        <f aca="false">D69</f>
        <v>1165.43</v>
      </c>
      <c r="E24" s="30" t="n">
        <f aca="false">E69</f>
        <v>20</v>
      </c>
      <c r="F24" s="33" t="n">
        <v>19</v>
      </c>
      <c r="G24" s="33" t="n">
        <v>19.7</v>
      </c>
      <c r="H24" s="33" t="n">
        <v>15.3</v>
      </c>
      <c r="I24" s="33" t="n">
        <v>13.5</v>
      </c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</row>
    <row r="25" customFormat="false" ht="15.75" hidden="false" customHeight="false" outlineLevel="0" collapsed="false">
      <c r="A25" s="32" t="n">
        <f aca="false">A24+1</f>
        <v>23</v>
      </c>
      <c r="B25" s="28" t="str">
        <f aca="false">IF(Реглист!D48="Б",Реглист!B48,Реглист!B49)</f>
        <v>Solfishing</v>
      </c>
      <c r="C25" s="28" t="str">
        <f aca="false">IF(Реглист!D48="Б",Реглист!C48,Реглист!C49)</f>
        <v>Санько Александр</v>
      </c>
      <c r="D25" s="29" t="n">
        <f aca="false">D70</f>
        <v>1086.19</v>
      </c>
      <c r="E25" s="30" t="n">
        <f aca="false">E70</f>
        <v>21</v>
      </c>
      <c r="F25" s="33" t="n">
        <v>9</v>
      </c>
      <c r="G25" s="33" t="n">
        <v>11.3</v>
      </c>
      <c r="H25" s="33" t="n">
        <v>16.5</v>
      </c>
      <c r="I25" s="33" t="n">
        <v>15</v>
      </c>
      <c r="J25" s="33" t="n">
        <v>19.5</v>
      </c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</row>
    <row r="26" customFormat="false" ht="15" hidden="false" customHeight="false" outlineLevel="0" collapsed="false">
      <c r="A26" s="32" t="n">
        <f aca="false">A25+1</f>
        <v>24</v>
      </c>
      <c r="B26" s="28" t="str">
        <f aca="false">IF(Реглист!D50="Б",Реглист!B50,Реглист!B51)</f>
        <v>Орловские</v>
      </c>
      <c r="C26" s="28" t="str">
        <f aca="false">IF(Реглист!D50="Б",Реглист!C50,Реглист!C51)</f>
        <v>Боровик Андрей</v>
      </c>
      <c r="D26" s="29" t="n">
        <f aca="false">D71</f>
        <v>1645.74</v>
      </c>
      <c r="E26" s="30" t="n">
        <f aca="false">E71</f>
        <v>16</v>
      </c>
      <c r="F26" s="33" t="n">
        <v>14.3</v>
      </c>
      <c r="G26" s="33" t="n">
        <v>12.5</v>
      </c>
      <c r="H26" s="33" t="n">
        <v>18</v>
      </c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 t="n">
        <v>31</v>
      </c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</row>
    <row r="27" customFormat="false" ht="15.75" hidden="false" customHeight="false" outlineLevel="0" collapsed="false">
      <c r="A27" s="32" t="n">
        <f aca="false">A26+1</f>
        <v>25</v>
      </c>
      <c r="B27" s="28" t="str">
        <f aca="false">IF(Реглист!D52="Б",Реглист!B52,Реглист!B53)</f>
        <v>Marksman</v>
      </c>
      <c r="C27" s="28" t="str">
        <f aca="false">IF(Реглист!D52="Б",Реглист!C52,Реглист!C53)</f>
        <v>Артёмчик Евгений</v>
      </c>
      <c r="D27" s="29" t="n">
        <f aca="false">D72</f>
        <v>1242.59</v>
      </c>
      <c r="E27" s="30" t="n">
        <f aca="false">E72</f>
        <v>19</v>
      </c>
      <c r="F27" s="33" t="n">
        <v>15.5</v>
      </c>
      <c r="G27" s="33" t="n">
        <v>16.5</v>
      </c>
      <c r="H27" s="33" t="n">
        <v>17</v>
      </c>
      <c r="I27" s="33" t="n">
        <v>9</v>
      </c>
      <c r="J27" s="33" t="n">
        <v>12</v>
      </c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 t="n">
        <v>14.7</v>
      </c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</row>
    <row r="28" customFormat="false" ht="15.75" hidden="false" customHeight="false" outlineLevel="0" collapsed="false">
      <c r="A28" s="32" t="n">
        <f aca="false">A27+1</f>
        <v>26</v>
      </c>
      <c r="B28" s="28" t="str">
        <f aca="false">IF(Реглист!D54="Б",Реглист!B54,Реглист!B55)</f>
        <v>UL soldiers of fortune</v>
      </c>
      <c r="C28" s="28" t="str">
        <f aca="false">IF(Реглист!D54="Б",Реглист!C54,Реглист!C55)</f>
        <v>Андрианов Илья</v>
      </c>
      <c r="D28" s="29" t="n">
        <f aca="false">D73</f>
        <v>553.25</v>
      </c>
      <c r="E28" s="30" t="n">
        <f aca="false">E73</f>
        <v>33</v>
      </c>
      <c r="F28" s="33" t="n">
        <v>15</v>
      </c>
      <c r="G28" s="33" t="n">
        <v>11.5</v>
      </c>
      <c r="H28" s="33" t="n">
        <v>14</v>
      </c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</row>
    <row r="29" customFormat="false" ht="15.75" hidden="false" customHeight="false" outlineLevel="0" collapsed="false">
      <c r="A29" s="32" t="n">
        <f aca="false">A28+1</f>
        <v>27</v>
      </c>
      <c r="B29" s="28" t="str">
        <f aca="false">IF(Реглист!D56="Б",Реглист!B56,Реглист!B57)</f>
        <v>Fishka</v>
      </c>
      <c r="C29" s="28" t="str">
        <f aca="false">IF(Реглист!D56="Б",Реглист!C56,Реглист!C57)</f>
        <v>Наконечник Александр</v>
      </c>
      <c r="D29" s="29" t="n">
        <f aca="false">D74</f>
        <v>2765.66</v>
      </c>
      <c r="E29" s="30" t="n">
        <f aca="false">E74</f>
        <v>7</v>
      </c>
      <c r="F29" s="33" t="n">
        <v>15.8</v>
      </c>
      <c r="G29" s="33" t="n">
        <v>12.1</v>
      </c>
      <c r="H29" s="33" t="n">
        <v>11.5</v>
      </c>
      <c r="I29" s="33" t="n">
        <v>12.6</v>
      </c>
      <c r="J29" s="33" t="n">
        <v>18.5</v>
      </c>
      <c r="K29" s="33" t="n">
        <v>12</v>
      </c>
      <c r="L29" s="33" t="n">
        <v>13.6</v>
      </c>
      <c r="M29" s="33" t="n">
        <v>12.9</v>
      </c>
      <c r="N29" s="33" t="n">
        <v>11.6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 t="n">
        <v>19.2</v>
      </c>
      <c r="AA29" s="33" t="n">
        <v>19.7</v>
      </c>
      <c r="AB29" s="33" t="n">
        <v>18.7</v>
      </c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</row>
    <row r="30" customFormat="false" ht="15.75" hidden="false" customHeight="false" outlineLevel="0" collapsed="false">
      <c r="A30" s="32" t="n">
        <f aca="false">A29+1</f>
        <v>28</v>
      </c>
      <c r="B30" s="28" t="str">
        <f aca="false">IF(Реглист!D58="Б",Реглист!B58,Реглист!B59)</f>
        <v>Бульба з Салам</v>
      </c>
      <c r="C30" s="28" t="str">
        <f aca="false">IF(Реглист!D58="Б",Реглист!C58,Реглист!C59)</f>
        <v>Лунякин Олег</v>
      </c>
      <c r="D30" s="29" t="n">
        <f aca="false">D75</f>
        <v>234.09</v>
      </c>
      <c r="E30" s="30" t="n">
        <f aca="false">E75</f>
        <v>39</v>
      </c>
      <c r="F30" s="33" t="n">
        <v>15.3</v>
      </c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</row>
    <row r="31" customFormat="false" ht="15.75" hidden="false" customHeight="false" outlineLevel="0" collapsed="false">
      <c r="A31" s="32" t="n">
        <f aca="false">A30+1</f>
        <v>29</v>
      </c>
      <c r="B31" s="28" t="str">
        <f aca="false">IF(Реглист!D60="Б",Реглист!B60,Реглист!B61)</f>
        <v>VODNIK_TEAM</v>
      </c>
      <c r="C31" s="28" t="str">
        <f aca="false">IF(Реглист!D60="Б",Реглист!C60,Реглист!C61)</f>
        <v>Цветков Алексей</v>
      </c>
      <c r="D31" s="29" t="n">
        <f aca="false">D76</f>
        <v>851.24</v>
      </c>
      <c r="E31" s="30" t="n">
        <f aca="false">E76</f>
        <v>27</v>
      </c>
      <c r="F31" s="33" t="n">
        <v>13.2</v>
      </c>
      <c r="G31" s="33" t="n">
        <v>15</v>
      </c>
      <c r="H31" s="33" t="n">
        <v>16</v>
      </c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 t="n">
        <v>14</v>
      </c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</row>
    <row r="32" customFormat="false" ht="15.75" hidden="false" customHeight="false" outlineLevel="0" collapsed="false">
      <c r="A32" s="32" t="n">
        <f aca="false">A31+1</f>
        <v>30</v>
      </c>
      <c r="B32" s="28" t="str">
        <f aca="false">IF(Реглист!D62="Б",Реглист!B62,Реглист!B63)</f>
        <v>Лёлик и Болик</v>
      </c>
      <c r="C32" s="28" t="str">
        <f aca="false">IF(Реглист!D62="Б",Реглист!C62,Реглист!C63)</f>
        <v>Ежков Игорь</v>
      </c>
      <c r="D32" s="29" t="n">
        <f aca="false">D77</f>
        <v>1478.25</v>
      </c>
      <c r="E32" s="30" t="n">
        <f aca="false">E77</f>
        <v>17</v>
      </c>
      <c r="F32" s="33" t="n">
        <v>20.5</v>
      </c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 t="n">
        <v>23</v>
      </c>
      <c r="AA32" s="33" t="n">
        <v>23</v>
      </c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</row>
    <row r="33" customFormat="false" ht="15.75" hidden="false" customHeight="false" outlineLevel="0" collapsed="false">
      <c r="A33" s="32" t="n">
        <f aca="false">A32+1</f>
        <v>31</v>
      </c>
      <c r="B33" s="28" t="str">
        <f aca="false">IF(Реглист!D64="Б",Реглист!B64,Реглист!B65)</f>
        <v>FavoriteTeamBelarus</v>
      </c>
      <c r="C33" s="28" t="str">
        <f aca="false">IF(Реглист!D64="Б",Реглист!C64,Реглист!C65)</f>
        <v>Шавшунов Никита</v>
      </c>
      <c r="D33" s="29" t="n">
        <f aca="false">D78</f>
        <v>1257.97</v>
      </c>
      <c r="E33" s="30" t="n">
        <f aca="false">E78</f>
        <v>18</v>
      </c>
      <c r="F33" s="33" t="n">
        <v>22.2</v>
      </c>
      <c r="G33" s="33" t="n">
        <v>16</v>
      </c>
      <c r="H33" s="33" t="n">
        <v>13.2</v>
      </c>
      <c r="I33" s="33" t="n">
        <v>18.3</v>
      </c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</row>
    <row r="34" customFormat="false" ht="15.75" hidden="false" customHeight="false" outlineLevel="0" collapsed="false">
      <c r="A34" s="32" t="n">
        <f aca="false">A33+1</f>
        <v>32</v>
      </c>
      <c r="B34" s="28" t="str">
        <f aca="false">IF(Реглист!D66="Б",Реглист!B66,Реглист!B67)</f>
        <v>-</v>
      </c>
      <c r="C34" s="28" t="str">
        <f aca="false">IF(Реглист!D66="Б",Реглист!C66,Реглист!C67)</f>
        <v>-</v>
      </c>
      <c r="D34" s="29" t="n">
        <f aca="false">D79</f>
        <v>0</v>
      </c>
      <c r="E34" s="30" t="n">
        <f aca="false">E79</f>
        <v>43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</row>
    <row r="35" customFormat="false" ht="15.75" hidden="false" customHeight="false" outlineLevel="0" collapsed="false">
      <c r="A35" s="32" t="n">
        <f aca="false">A34+1</f>
        <v>33</v>
      </c>
      <c r="B35" s="28" t="str">
        <f aca="false">IF(Реглист!D68="Б",Реглист!B68,Реглист!B69)</f>
        <v>Непредсказуемые</v>
      </c>
      <c r="C35" s="28" t="str">
        <f aca="false">IF(Реглист!D68="Б",Реглист!C68,Реглист!C69)</f>
        <v>Хомский Дмитрий</v>
      </c>
      <c r="D35" s="29" t="n">
        <f aca="false">D80</f>
        <v>482.5</v>
      </c>
      <c r="E35" s="30" t="n">
        <f aca="false">E80</f>
        <v>34</v>
      </c>
      <c r="F35" s="33" t="n">
        <v>12</v>
      </c>
      <c r="G35" s="33" t="n">
        <v>12.5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 t="n">
        <v>13.5</v>
      </c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</row>
    <row r="36" customFormat="false" ht="15.75" hidden="false" customHeight="false" outlineLevel="0" collapsed="false">
      <c r="A36" s="32" t="n">
        <f aca="false">A35+1</f>
        <v>34</v>
      </c>
      <c r="B36" s="28" t="str">
        <f aca="false">IF(Реглист!D70="Б",Реглист!B70,Реглист!B71)</f>
        <v>No Name Team</v>
      </c>
      <c r="C36" s="28" t="str">
        <f aca="false">IF(Реглист!D70="Б",Реглист!C70,Реглист!C71)</f>
        <v>Евсеев Александр</v>
      </c>
      <c r="D36" s="29" t="n">
        <f aca="false">D81</f>
        <v>881.75</v>
      </c>
      <c r="E36" s="30" t="n">
        <f aca="false">E81</f>
        <v>26</v>
      </c>
      <c r="F36" s="33" t="n">
        <v>11.5</v>
      </c>
      <c r="G36" s="33" t="n">
        <v>18.5</v>
      </c>
      <c r="H36" s="33" t="n">
        <v>15</v>
      </c>
      <c r="I36" s="33" t="n">
        <v>13.5</v>
      </c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</row>
    <row r="37" customFormat="false" ht="15.75" hidden="false" customHeight="false" outlineLevel="0" collapsed="false">
      <c r="A37" s="32" t="n">
        <f aca="false">A36+1</f>
        <v>35</v>
      </c>
      <c r="B37" s="28" t="str">
        <f aca="false">IF(Реглист!D72="Б",Реглист!B72,Реглист!B73)</f>
        <v>Бобруйский Region</v>
      </c>
      <c r="C37" s="28" t="str">
        <f aca="false">IF(Реглист!D72="Б",Реглист!C72,Реглист!C73)</f>
        <v>Желенговский Петр</v>
      </c>
      <c r="D37" s="29" t="n">
        <f aca="false">D82</f>
        <v>797.49</v>
      </c>
      <c r="E37" s="30" t="n">
        <f aca="false">E82</f>
        <v>28</v>
      </c>
      <c r="F37" s="33" t="n">
        <v>14</v>
      </c>
      <c r="G37" s="33" t="n">
        <v>11.8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 t="n">
        <v>21.5</v>
      </c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</row>
    <row r="38" customFormat="false" ht="15.75" hidden="false" customHeight="false" outlineLevel="0" collapsed="false">
      <c r="A38" s="32" t="n">
        <f aca="false">A37+1</f>
        <v>36</v>
      </c>
      <c r="B38" s="28" t="str">
        <f aca="false">IF(Реглист!D74="Б",Реглист!B74,Реглист!B75)</f>
        <v>Nalovi.by</v>
      </c>
      <c r="C38" s="28" t="str">
        <f aca="false">IF(Реглист!D74="Б",Реглист!C74,Реглист!C75)</f>
        <v>Наумович Николай </v>
      </c>
      <c r="D38" s="29" t="n">
        <f aca="false">D83</f>
        <v>2322.38</v>
      </c>
      <c r="E38" s="30" t="n">
        <f aca="false">E83</f>
        <v>10</v>
      </c>
      <c r="F38" s="33" t="n">
        <v>12</v>
      </c>
      <c r="G38" s="33" t="n">
        <v>13.8</v>
      </c>
      <c r="H38" s="33" t="n">
        <v>16.3</v>
      </c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 t="n">
        <v>41.5</v>
      </c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</row>
    <row r="39" customFormat="false" ht="15.75" hidden="false" customHeight="false" outlineLevel="0" collapsed="false">
      <c r="A39" s="32" t="n">
        <f aca="false">A38+1</f>
        <v>37</v>
      </c>
      <c r="B39" s="28" t="str">
        <f aca="false">IF(Реглист!D76="Б",Реглист!B76,Реглист!B77)</f>
        <v>NaloviKibas</v>
      </c>
      <c r="C39" s="28" t="str">
        <f aca="false">IF(Реглист!D76="Б",Реглист!C76,Реглист!C77)</f>
        <v>Пахолин Александр</v>
      </c>
      <c r="D39" s="29" t="n">
        <f aca="false">D84</f>
        <v>0</v>
      </c>
      <c r="E39" s="30" t="n">
        <f aca="false">E84</f>
        <v>43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</row>
    <row r="40" customFormat="false" ht="15.75" hidden="false" customHeight="false" outlineLevel="0" collapsed="false">
      <c r="A40" s="32" t="n">
        <f aca="false">A39+1</f>
        <v>38</v>
      </c>
      <c r="B40" s="28" t="str">
        <f aca="false">IF(Реглист!D78="Б",Реглист!B78,Реглист!B79)</f>
        <v>LEGION</v>
      </c>
      <c r="C40" s="28" t="str">
        <f aca="false">IF(Реглист!D78="Б",Реглист!C78,Реглист!C79)</f>
        <v>Бойко Сергей</v>
      </c>
      <c r="D40" s="29" t="n">
        <f aca="false">D85</f>
        <v>3532.56</v>
      </c>
      <c r="E40" s="30" t="n">
        <f aca="false">E85</f>
        <v>4</v>
      </c>
      <c r="F40" s="33" t="n">
        <v>13.4</v>
      </c>
      <c r="G40" s="33" t="n">
        <v>9.7</v>
      </c>
      <c r="H40" s="33" t="n">
        <v>11.7</v>
      </c>
      <c r="I40" s="33" t="n">
        <v>10.4</v>
      </c>
      <c r="J40" s="33" t="n">
        <v>13.2</v>
      </c>
      <c r="K40" s="33" t="n">
        <v>15.4</v>
      </c>
      <c r="L40" s="33" t="n">
        <v>16.5</v>
      </c>
      <c r="M40" s="33" t="n">
        <v>13.6</v>
      </c>
      <c r="N40" s="33" t="n">
        <v>15.2</v>
      </c>
      <c r="O40" s="33" t="n">
        <v>13.3</v>
      </c>
      <c r="P40" s="33" t="n">
        <v>14.7</v>
      </c>
      <c r="Q40" s="33" t="n">
        <v>13.6</v>
      </c>
      <c r="R40" s="33" t="n">
        <v>12.5</v>
      </c>
      <c r="S40" s="33" t="n">
        <v>13.9</v>
      </c>
      <c r="T40" s="33" t="n">
        <v>12.7</v>
      </c>
      <c r="U40" s="33" t="n">
        <v>13.6</v>
      </c>
      <c r="V40" s="33" t="n">
        <v>13.6</v>
      </c>
      <c r="W40" s="33" t="n">
        <v>13.2</v>
      </c>
      <c r="X40" s="33" t="n">
        <v>10.6</v>
      </c>
      <c r="Y40" s="33"/>
      <c r="Z40" s="33" t="n">
        <v>13</v>
      </c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</row>
    <row r="41" customFormat="false" ht="15.75" hidden="false" customHeight="false" outlineLevel="0" collapsed="false">
      <c r="A41" s="32" t="n">
        <f aca="false">A40+1</f>
        <v>39</v>
      </c>
      <c r="B41" s="28" t="str">
        <f aca="false">IF(Реглист!D80="Б",Реглист!B80,Реглист!B81)</f>
        <v>Team Ylov</v>
      </c>
      <c r="C41" s="28" t="str">
        <f aca="false">IF(Реглист!D80="Б",Реглист!C80,Реглист!C81)</f>
        <v>Тулупов Александр</v>
      </c>
      <c r="D41" s="29" t="n">
        <f aca="false">D86</f>
        <v>272.25</v>
      </c>
      <c r="E41" s="30" t="n">
        <f aca="false">E86</f>
        <v>38</v>
      </c>
      <c r="F41" s="33" t="n">
        <v>16.5</v>
      </c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</row>
    <row r="42" customFormat="false" ht="15.75" hidden="false" customHeight="false" outlineLevel="0" collapsed="false">
      <c r="A42" s="32" t="n">
        <f aca="false">A41+1</f>
        <v>40</v>
      </c>
      <c r="B42" s="28" t="str">
        <f aca="false">IF(Реглист!D82="Б",Реглист!B82,Реглист!B83)</f>
        <v>ULBroTeaM</v>
      </c>
      <c r="C42" s="28" t="str">
        <f aca="false">IF(Реглист!D82="Б",Реглист!C82,Реглист!C83)</f>
        <v>Вычиков Павел</v>
      </c>
      <c r="D42" s="29" t="n">
        <f aca="false">D87</f>
        <v>450.25</v>
      </c>
      <c r="E42" s="30" t="n">
        <f aca="false">E87</f>
        <v>35</v>
      </c>
      <c r="F42" s="33" t="n">
        <v>12</v>
      </c>
      <c r="G42" s="33" t="n">
        <v>17.5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</row>
    <row r="43" customFormat="false" ht="15.75" hidden="false" customHeight="false" outlineLevel="0" collapsed="false">
      <c r="A43" s="32" t="n">
        <f aca="false">A42+1</f>
        <v>41</v>
      </c>
      <c r="B43" s="28" t="str">
        <f aca="false">IF(Реглист!D84="Б",Реглист!B84,Реглист!B85)</f>
        <v>K&amp;M</v>
      </c>
      <c r="C43" s="28" t="str">
        <f aca="false">IF(Реглист!D84="Б",Реглист!C84,Реглист!C85)</f>
        <v>Мельников Юрий</v>
      </c>
      <c r="D43" s="29" t="n">
        <f aca="false">D88</f>
        <v>951.22</v>
      </c>
      <c r="E43" s="30" t="n">
        <f aca="false">E88</f>
        <v>25</v>
      </c>
      <c r="F43" s="33" t="n">
        <v>17.3</v>
      </c>
      <c r="G43" s="33" t="n">
        <v>16</v>
      </c>
      <c r="H43" s="33" t="n">
        <v>14.8</v>
      </c>
      <c r="I43" s="33" t="n">
        <v>13.3</v>
      </c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</row>
    <row r="44" customFormat="false" ht="15.75" hidden="false" customHeight="false" outlineLevel="0" collapsed="false">
      <c r="A44" s="32" t="n">
        <f aca="false">A43+1</f>
        <v>42</v>
      </c>
      <c r="B44" s="28" t="str">
        <f aca="false">IF(Реглист!D86="Б",Реглист!B86,Реглист!B87)</f>
        <v>Позитив</v>
      </c>
      <c r="C44" s="28" t="str">
        <f aca="false">IF(Реглист!D86="Б",Реглист!C86,Реглист!C87)</f>
        <v>Князев Сергей</v>
      </c>
      <c r="D44" s="29" t="n">
        <f aca="false">D89</f>
        <v>719.81</v>
      </c>
      <c r="E44" s="30" t="n">
        <f aca="false">E89</f>
        <v>29</v>
      </c>
      <c r="F44" s="33" t="n">
        <v>18.4</v>
      </c>
      <c r="G44" s="33" t="n">
        <v>12.5</v>
      </c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 t="n">
        <v>15</v>
      </c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</row>
    <row r="45" customFormat="false" ht="15.75" hidden="false" customHeight="false" outlineLevel="0" collapsed="false">
      <c r="C45" s="35" t="s">
        <v>143</v>
      </c>
      <c r="D45" s="35"/>
      <c r="E45" s="35"/>
      <c r="F45" s="36" t="n">
        <f aca="false">AVERAGE(F3:Y44)</f>
        <v>14.555612244898</v>
      </c>
      <c r="Z45" s="36" t="n">
        <f aca="false">AVERAGE(Z3:AE44)</f>
        <v>22.5677419354839</v>
      </c>
      <c r="AA45" s="40"/>
      <c r="AB45" s="40"/>
      <c r="AC45" s="40"/>
      <c r="AF45" s="36" t="e">
        <f aca="false">AVERAGE(AF3:AH44)</f>
        <v>#DIV/0!</v>
      </c>
      <c r="AI45" s="36" t="n">
        <f aca="false">AVERAGE(AI3:AK44)</f>
        <v>31</v>
      </c>
      <c r="AL45" s="36" t="e">
        <f aca="false">AVERAGE(AL3:AN44)</f>
        <v>#DIV/0!</v>
      </c>
      <c r="AO45" s="36" t="e">
        <f aca="false">AVERAGE(AO3:AQ44)</f>
        <v>#DIV/0!</v>
      </c>
      <c r="AR45" s="36" t="e">
        <f aca="false">AVERAGE(AR3:AT44)</f>
        <v>#DIV/0!</v>
      </c>
    </row>
    <row r="46" customFormat="false" ht="16.5" hidden="false" customHeight="true" outlineLevel="1" collapsed="false">
      <c r="A46" s="20" t="s">
        <v>2</v>
      </c>
      <c r="B46" s="22" t="s">
        <v>131</v>
      </c>
      <c r="C46" s="22" t="s">
        <v>132</v>
      </c>
      <c r="D46" s="23" t="s">
        <v>133</v>
      </c>
      <c r="E46" s="24" t="s">
        <v>134</v>
      </c>
      <c r="F46" s="22" t="s">
        <v>144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</row>
    <row r="47" customFormat="false" ht="15.75" hidden="false" customHeight="true" outlineLevel="1" collapsed="false">
      <c r="A47" s="20"/>
      <c r="B47" s="22"/>
      <c r="C47" s="22"/>
      <c r="D47" s="23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</row>
    <row r="48" customFormat="false" ht="15.75" hidden="false" customHeight="false" outlineLevel="1" collapsed="false">
      <c r="A48" s="27" t="n">
        <v>1</v>
      </c>
      <c r="B48" s="37" t="str">
        <f aca="false">B3</f>
        <v>Твичим и джигуем</v>
      </c>
      <c r="C48" s="38" t="str">
        <f aca="false">C3</f>
        <v>Чернышев Егор</v>
      </c>
      <c r="D48" s="31" t="n">
        <f aca="false">SUM(F48:AW48)</f>
        <v>1033.5</v>
      </c>
      <c r="E48" s="39" t="n">
        <f aca="false">IF(D48&gt;0,RANK(D48,$D$48:$D$89),Реглист!$C$89+1)</f>
        <v>24</v>
      </c>
      <c r="F48" s="31" t="n">
        <f aca="false">POWER(F3,2)</f>
        <v>306.25</v>
      </c>
      <c r="G48" s="31" t="n">
        <f aca="false">POWER(G3,2)</f>
        <v>182.25</v>
      </c>
      <c r="H48" s="31" t="n">
        <f aca="false">POWER(H3,2)</f>
        <v>256</v>
      </c>
      <c r="I48" s="31" t="n">
        <f aca="false">POWER(I3,2)</f>
        <v>0</v>
      </c>
      <c r="J48" s="31" t="n">
        <f aca="false">POWER(J3,2)</f>
        <v>0</v>
      </c>
      <c r="K48" s="31" t="n">
        <f aca="false">POWER(K3,2)</f>
        <v>0</v>
      </c>
      <c r="L48" s="31" t="n">
        <f aca="false">POWER(L3,2)</f>
        <v>0</v>
      </c>
      <c r="M48" s="31" t="n">
        <f aca="false">POWER(M3,2)</f>
        <v>0</v>
      </c>
      <c r="N48" s="31" t="n">
        <f aca="false">POWER(N3,2)</f>
        <v>0</v>
      </c>
      <c r="O48" s="31" t="n">
        <f aca="false">POWER(O3,2)</f>
        <v>0</v>
      </c>
      <c r="P48" s="31" t="n">
        <f aca="false">POWER(P3,2)</f>
        <v>0</v>
      </c>
      <c r="Q48" s="31" t="n">
        <f aca="false">POWER(Q3,2)</f>
        <v>0</v>
      </c>
      <c r="R48" s="31" t="n">
        <f aca="false">POWER(R3,2)</f>
        <v>0</v>
      </c>
      <c r="S48" s="31" t="n">
        <f aca="false">POWER(S3,2)</f>
        <v>0</v>
      </c>
      <c r="T48" s="31" t="n">
        <f aca="false">POWER(T3,2)</f>
        <v>0</v>
      </c>
      <c r="U48" s="31" t="n">
        <f aca="false">POWER(U3,2)</f>
        <v>0</v>
      </c>
      <c r="V48" s="31" t="n">
        <f aca="false">POWER(V3,2)</f>
        <v>0</v>
      </c>
      <c r="W48" s="31" t="n">
        <f aca="false">POWER(W3,2)</f>
        <v>0</v>
      </c>
      <c r="X48" s="31" t="n">
        <f aca="false">POWER(X3,2)</f>
        <v>0</v>
      </c>
      <c r="Y48" s="31" t="n">
        <f aca="false">POWER(Y3,2)</f>
        <v>0</v>
      </c>
      <c r="Z48" s="31" t="n">
        <f aca="false">POWER(Z3,2)</f>
        <v>289</v>
      </c>
      <c r="AA48" s="31" t="n">
        <f aca="false">POWER(AA3,2)</f>
        <v>0</v>
      </c>
      <c r="AB48" s="31" t="n">
        <f aca="false">POWER(AB3,2)</f>
        <v>0</v>
      </c>
      <c r="AC48" s="31" t="n">
        <f aca="false">POWER(AC3,2)</f>
        <v>0</v>
      </c>
      <c r="AD48" s="31" t="n">
        <f aca="false">POWER(AD3,2)</f>
        <v>0</v>
      </c>
      <c r="AE48" s="31" t="n">
        <f aca="false">POWER(AE3,2)</f>
        <v>0</v>
      </c>
      <c r="AF48" s="31" t="n">
        <f aca="false">POWER(AF3,2)</f>
        <v>0</v>
      </c>
      <c r="AG48" s="31" t="n">
        <f aca="false">POWER(AG3,2)</f>
        <v>0</v>
      </c>
      <c r="AH48" s="31" t="n">
        <f aca="false">POWER(AH3,2)</f>
        <v>0</v>
      </c>
      <c r="AI48" s="31" t="n">
        <f aca="false">POWER(AI3,2)</f>
        <v>0</v>
      </c>
      <c r="AJ48" s="31" t="n">
        <f aca="false">POWER(AJ3,2)</f>
        <v>0</v>
      </c>
      <c r="AK48" s="31" t="n">
        <f aca="false">POWER(AK3,2)</f>
        <v>0</v>
      </c>
      <c r="AL48" s="31" t="n">
        <f aca="false">POWER(AL3,2)</f>
        <v>0</v>
      </c>
      <c r="AM48" s="31" t="n">
        <f aca="false">POWER(AM3,2)</f>
        <v>0</v>
      </c>
      <c r="AN48" s="31" t="n">
        <f aca="false">POWER(AN3,2)</f>
        <v>0</v>
      </c>
      <c r="AO48" s="31" t="n">
        <f aca="false">POWER(AO3,2)</f>
        <v>0</v>
      </c>
      <c r="AP48" s="31" t="n">
        <f aca="false">POWER(AP3,2)</f>
        <v>0</v>
      </c>
      <c r="AQ48" s="31" t="n">
        <f aca="false">POWER(AQ3,2)</f>
        <v>0</v>
      </c>
      <c r="AR48" s="31" t="n">
        <f aca="false">POWER(AR3,2)</f>
        <v>0</v>
      </c>
      <c r="AS48" s="31" t="n">
        <f aca="false">POWER(AS3,2)</f>
        <v>0</v>
      </c>
      <c r="AT48" s="31" t="n">
        <f aca="false">POWER(AT3,2)</f>
        <v>0</v>
      </c>
      <c r="AU48" s="31" t="n">
        <f aca="false">POWER(AU3,2)</f>
        <v>0</v>
      </c>
      <c r="AV48" s="31" t="n">
        <f aca="false">POWER(AV3,2)</f>
        <v>0</v>
      </c>
      <c r="AW48" s="31" t="n">
        <f aca="false">POWER(AW3,2)</f>
        <v>0</v>
      </c>
    </row>
    <row r="49" customFormat="false" ht="15.75" hidden="false" customHeight="false" outlineLevel="1" collapsed="false">
      <c r="A49" s="32" t="n">
        <f aca="false">A48+1</f>
        <v>2</v>
      </c>
      <c r="B49" s="37" t="str">
        <f aca="false">B4</f>
        <v>FishMurder</v>
      </c>
      <c r="C49" s="38" t="str">
        <f aca="false">C4</f>
        <v>Шило Сергей</v>
      </c>
      <c r="D49" s="31" t="n">
        <f aca="false">SUM(F49:AW49)</f>
        <v>4542.33</v>
      </c>
      <c r="E49" s="39" t="n">
        <f aca="false">IF(D49&gt;0,RANK(D49,$D$48:$D$89),Реглист!$C$89+1)</f>
        <v>1</v>
      </c>
      <c r="F49" s="33" t="n">
        <f aca="false">POWER(F4,2)</f>
        <v>313.29</v>
      </c>
      <c r="G49" s="33" t="n">
        <f aca="false">POWER(G4,2)</f>
        <v>306.25</v>
      </c>
      <c r="H49" s="33" t="n">
        <f aca="false">POWER(H4,2)</f>
        <v>342.25</v>
      </c>
      <c r="I49" s="33" t="n">
        <f aca="false">POWER(I4,2)</f>
        <v>299.29</v>
      </c>
      <c r="J49" s="31" t="n">
        <f aca="false">POWER(J4,2)</f>
        <v>0</v>
      </c>
      <c r="K49" s="31" t="n">
        <f aca="false">POWER(K4,2)</f>
        <v>0</v>
      </c>
      <c r="L49" s="31" t="n">
        <f aca="false">POWER(L4,2)</f>
        <v>0</v>
      </c>
      <c r="M49" s="33" t="n">
        <f aca="false">POWER(M4,2)</f>
        <v>0</v>
      </c>
      <c r="N49" s="33" t="n">
        <f aca="false">POWER(N4,2)</f>
        <v>0</v>
      </c>
      <c r="O49" s="33" t="n">
        <f aca="false">POWER(O4,2)</f>
        <v>0</v>
      </c>
      <c r="P49" s="33" t="n">
        <f aca="false">POWER(P4,2)</f>
        <v>0</v>
      </c>
      <c r="Q49" s="33" t="n">
        <f aca="false">POWER(Q4,2)</f>
        <v>0</v>
      </c>
      <c r="R49" s="33" t="n">
        <f aca="false">POWER(R4,2)</f>
        <v>0</v>
      </c>
      <c r="S49" s="33" t="n">
        <f aca="false">POWER(S4,2)</f>
        <v>0</v>
      </c>
      <c r="T49" s="31" t="n">
        <f aca="false">POWER(T4,2)</f>
        <v>0</v>
      </c>
      <c r="U49" s="31" t="n">
        <f aca="false">POWER(U4,2)</f>
        <v>0</v>
      </c>
      <c r="V49" s="31" t="n">
        <f aca="false">POWER(V4,2)</f>
        <v>0</v>
      </c>
      <c r="W49" s="33" t="n">
        <f aca="false">POWER(W4,2)</f>
        <v>0</v>
      </c>
      <c r="X49" s="33" t="n">
        <f aca="false">POWER(X4,2)</f>
        <v>0</v>
      </c>
      <c r="Y49" s="33" t="n">
        <f aca="false">POWER(Y4,2)</f>
        <v>0</v>
      </c>
      <c r="Z49" s="33" t="n">
        <f aca="false">POWER(Z4,2)</f>
        <v>1056.25</v>
      </c>
      <c r="AA49" s="33" t="n">
        <f aca="false">POWER(AA4,2)</f>
        <v>625</v>
      </c>
      <c r="AB49" s="33" t="n">
        <f aca="false">POWER(AB4,2)</f>
        <v>1600</v>
      </c>
      <c r="AC49" s="33" t="n">
        <f aca="false">POWER(AC4,2)</f>
        <v>0</v>
      </c>
      <c r="AD49" s="31" t="n">
        <f aca="false">POWER(AD4,2)</f>
        <v>0</v>
      </c>
      <c r="AE49" s="31" t="n">
        <f aca="false">POWER(AE4,2)</f>
        <v>0</v>
      </c>
      <c r="AF49" s="31" t="n">
        <f aca="false">POWER(AF4,2)</f>
        <v>0</v>
      </c>
      <c r="AG49" s="33" t="n">
        <f aca="false">POWER(AG4,2)</f>
        <v>0</v>
      </c>
      <c r="AH49" s="33" t="n">
        <f aca="false">POWER(AH4,2)</f>
        <v>0</v>
      </c>
      <c r="AI49" s="33" t="n">
        <f aca="false">POWER(AI4,2)</f>
        <v>0</v>
      </c>
      <c r="AJ49" s="33" t="n">
        <f aca="false">POWER(AJ4,2)</f>
        <v>0</v>
      </c>
      <c r="AK49" s="33" t="n">
        <f aca="false">POWER(AK4,2)</f>
        <v>0</v>
      </c>
      <c r="AL49" s="33" t="n">
        <f aca="false">POWER(AL4,2)</f>
        <v>0</v>
      </c>
      <c r="AM49" s="33" t="n">
        <f aca="false">POWER(AM4,2)</f>
        <v>0</v>
      </c>
      <c r="AN49" s="31" t="n">
        <f aca="false">POWER(AN4,2)</f>
        <v>0</v>
      </c>
      <c r="AO49" s="31" t="n">
        <f aca="false">POWER(AO4,2)</f>
        <v>0</v>
      </c>
      <c r="AP49" s="31" t="n">
        <f aca="false">POWER(AP4,2)</f>
        <v>0</v>
      </c>
      <c r="AQ49" s="33" t="n">
        <f aca="false">POWER(AQ4,2)</f>
        <v>0</v>
      </c>
      <c r="AR49" s="33" t="n">
        <f aca="false">POWER(AR4,2)</f>
        <v>0</v>
      </c>
      <c r="AS49" s="33" t="n">
        <f aca="false">POWER(AS4,2)</f>
        <v>0</v>
      </c>
      <c r="AT49" s="33" t="n">
        <f aca="false">POWER(AT4,2)</f>
        <v>0</v>
      </c>
      <c r="AU49" s="33" t="n">
        <f aca="false">POWER(AU4,2)</f>
        <v>0</v>
      </c>
      <c r="AV49" s="33" t="n">
        <f aca="false">POWER(AV4,2)</f>
        <v>0</v>
      </c>
      <c r="AW49" s="33" t="n">
        <f aca="false">POWER(AW4,2)</f>
        <v>0</v>
      </c>
    </row>
    <row r="50" customFormat="false" ht="15.75" hidden="false" customHeight="false" outlineLevel="1" collapsed="false">
      <c r="A50" s="32" t="n">
        <f aca="false">A49+1</f>
        <v>3</v>
      </c>
      <c r="B50" s="37" t="str">
        <f aca="false">B5</f>
        <v>Neptune fishing team</v>
      </c>
      <c r="C50" s="38" t="str">
        <f aca="false">C5</f>
        <v>Мяэлоог Алексей</v>
      </c>
      <c r="D50" s="31" t="n">
        <f aca="false">SUM(F50:AW50)</f>
        <v>1951.31</v>
      </c>
      <c r="E50" s="39" t="n">
        <f aca="false">IF(D50&gt;0,RANK(D50,$D$48:$D$89),Реглист!$C$89+1)</f>
        <v>13</v>
      </c>
      <c r="F50" s="33" t="n">
        <f aca="false">POWER(F5,2)</f>
        <v>216.09</v>
      </c>
      <c r="G50" s="33" t="n">
        <f aca="false">POWER(G5,2)</f>
        <v>256</v>
      </c>
      <c r="H50" s="33" t="n">
        <f aca="false">POWER(H5,2)</f>
        <v>327.61</v>
      </c>
      <c r="I50" s="33" t="n">
        <f aca="false">POWER(I5,2)</f>
        <v>424.36</v>
      </c>
      <c r="J50" s="31" t="n">
        <f aca="false">POWER(J5,2)</f>
        <v>275.56</v>
      </c>
      <c r="K50" s="31" t="n">
        <f aca="false">POWER(K5,2)</f>
        <v>324</v>
      </c>
      <c r="L50" s="31" t="n">
        <f aca="false">POWER(L5,2)</f>
        <v>127.69</v>
      </c>
      <c r="M50" s="33" t="n">
        <f aca="false">POWER(M5,2)</f>
        <v>0</v>
      </c>
      <c r="N50" s="33" t="n">
        <f aca="false">POWER(N5,2)</f>
        <v>0</v>
      </c>
      <c r="O50" s="33" t="n">
        <f aca="false">POWER(O5,2)</f>
        <v>0</v>
      </c>
      <c r="P50" s="33" t="n">
        <f aca="false">POWER(P5,2)</f>
        <v>0</v>
      </c>
      <c r="Q50" s="33" t="n">
        <f aca="false">POWER(Q5,2)</f>
        <v>0</v>
      </c>
      <c r="R50" s="33" t="n">
        <f aca="false">POWER(R5,2)</f>
        <v>0</v>
      </c>
      <c r="S50" s="33" t="n">
        <f aca="false">POWER(S5,2)</f>
        <v>0</v>
      </c>
      <c r="T50" s="31" t="n">
        <f aca="false">POWER(T5,2)</f>
        <v>0</v>
      </c>
      <c r="U50" s="31" t="n">
        <f aca="false">POWER(U5,2)</f>
        <v>0</v>
      </c>
      <c r="V50" s="31" t="n">
        <f aca="false">POWER(V5,2)</f>
        <v>0</v>
      </c>
      <c r="W50" s="33" t="n">
        <f aca="false">POWER(W5,2)</f>
        <v>0</v>
      </c>
      <c r="X50" s="33" t="n">
        <f aca="false">POWER(X5,2)</f>
        <v>0</v>
      </c>
      <c r="Y50" s="33" t="n">
        <f aca="false">POWER(Y5,2)</f>
        <v>0</v>
      </c>
      <c r="Z50" s="33" t="n">
        <f aca="false">POWER(Z5,2)</f>
        <v>0</v>
      </c>
      <c r="AA50" s="33" t="n">
        <f aca="false">POWER(AA5,2)</f>
        <v>0</v>
      </c>
      <c r="AB50" s="33" t="n">
        <f aca="false">POWER(AB5,2)</f>
        <v>0</v>
      </c>
      <c r="AC50" s="33" t="n">
        <f aca="false">POWER(AC5,2)</f>
        <v>0</v>
      </c>
      <c r="AD50" s="31" t="n">
        <f aca="false">POWER(AD5,2)</f>
        <v>0</v>
      </c>
      <c r="AE50" s="31" t="n">
        <f aca="false">POWER(AE5,2)</f>
        <v>0</v>
      </c>
      <c r="AF50" s="31" t="n">
        <f aca="false">POWER(AF5,2)</f>
        <v>0</v>
      </c>
      <c r="AG50" s="33" t="n">
        <f aca="false">POWER(AG5,2)</f>
        <v>0</v>
      </c>
      <c r="AH50" s="33" t="n">
        <f aca="false">POWER(AH5,2)</f>
        <v>0</v>
      </c>
      <c r="AI50" s="33" t="n">
        <f aca="false">POWER(AI5,2)</f>
        <v>0</v>
      </c>
      <c r="AJ50" s="33" t="n">
        <f aca="false">POWER(AJ5,2)</f>
        <v>0</v>
      </c>
      <c r="AK50" s="33" t="n">
        <f aca="false">POWER(AK5,2)</f>
        <v>0</v>
      </c>
      <c r="AL50" s="33" t="n">
        <f aca="false">POWER(AL5,2)</f>
        <v>0</v>
      </c>
      <c r="AM50" s="33" t="n">
        <f aca="false">POWER(AM5,2)</f>
        <v>0</v>
      </c>
      <c r="AN50" s="31" t="n">
        <f aca="false">POWER(AN5,2)</f>
        <v>0</v>
      </c>
      <c r="AO50" s="31" t="n">
        <f aca="false">POWER(AO5,2)</f>
        <v>0</v>
      </c>
      <c r="AP50" s="31" t="n">
        <f aca="false">POWER(AP5,2)</f>
        <v>0</v>
      </c>
      <c r="AQ50" s="33" t="n">
        <f aca="false">POWER(AQ5,2)</f>
        <v>0</v>
      </c>
      <c r="AR50" s="33" t="n">
        <f aca="false">POWER(AR5,2)</f>
        <v>0</v>
      </c>
      <c r="AS50" s="33" t="n">
        <f aca="false">POWER(AS5,2)</f>
        <v>0</v>
      </c>
      <c r="AT50" s="33" t="n">
        <f aca="false">POWER(AT5,2)</f>
        <v>0</v>
      </c>
      <c r="AU50" s="33" t="n">
        <f aca="false">POWER(AU5,2)</f>
        <v>0</v>
      </c>
      <c r="AV50" s="33" t="n">
        <f aca="false">POWER(AV5,2)</f>
        <v>0</v>
      </c>
      <c r="AW50" s="33" t="n">
        <f aca="false">POWER(AW5,2)</f>
        <v>0</v>
      </c>
    </row>
    <row r="51" customFormat="false" ht="15.75" hidden="false" customHeight="false" outlineLevel="1" collapsed="false">
      <c r="A51" s="32" t="n">
        <f aca="false">A50+1</f>
        <v>4</v>
      </c>
      <c r="B51" s="37" t="str">
        <f aca="false">B6</f>
        <v>HuNteRs for PeRch</v>
      </c>
      <c r="C51" s="38" t="str">
        <f aca="false">C6</f>
        <v>Коноплёв Андрей</v>
      </c>
      <c r="D51" s="31" t="n">
        <f aca="false">SUM(F51:AW51)</f>
        <v>283.49</v>
      </c>
      <c r="E51" s="39" t="n">
        <f aca="false">IF(D51&gt;0,RANK(D51,$D$48:$D$89),Реглист!$C$89+1)</f>
        <v>37</v>
      </c>
      <c r="F51" s="33" t="n">
        <f aca="false">POWER(F6,2)</f>
        <v>114.49</v>
      </c>
      <c r="G51" s="33" t="n">
        <f aca="false">POWER(G6,2)</f>
        <v>169</v>
      </c>
      <c r="H51" s="33" t="n">
        <f aca="false">POWER(H6,2)</f>
        <v>0</v>
      </c>
      <c r="I51" s="33" t="n">
        <f aca="false">POWER(I6,2)</f>
        <v>0</v>
      </c>
      <c r="J51" s="31" t="n">
        <f aca="false">POWER(J6,2)</f>
        <v>0</v>
      </c>
      <c r="K51" s="31" t="n">
        <f aca="false">POWER(K6,2)</f>
        <v>0</v>
      </c>
      <c r="L51" s="31" t="n">
        <f aca="false">POWER(L6,2)</f>
        <v>0</v>
      </c>
      <c r="M51" s="33" t="n">
        <f aca="false">POWER(M6,2)</f>
        <v>0</v>
      </c>
      <c r="N51" s="33" t="n">
        <f aca="false">POWER(N6,2)</f>
        <v>0</v>
      </c>
      <c r="O51" s="33" t="n">
        <f aca="false">POWER(O6,2)</f>
        <v>0</v>
      </c>
      <c r="P51" s="33" t="n">
        <f aca="false">POWER(P6,2)</f>
        <v>0</v>
      </c>
      <c r="Q51" s="33" t="n">
        <f aca="false">POWER(Q6,2)</f>
        <v>0</v>
      </c>
      <c r="R51" s="33" t="n">
        <f aca="false">POWER(R6,2)</f>
        <v>0</v>
      </c>
      <c r="S51" s="33" t="n">
        <f aca="false">POWER(S6,2)</f>
        <v>0</v>
      </c>
      <c r="T51" s="31" t="n">
        <f aca="false">POWER(T6,2)</f>
        <v>0</v>
      </c>
      <c r="U51" s="31" t="n">
        <f aca="false">POWER(U6,2)</f>
        <v>0</v>
      </c>
      <c r="V51" s="31" t="n">
        <f aca="false">POWER(V6,2)</f>
        <v>0</v>
      </c>
      <c r="W51" s="33" t="n">
        <f aca="false">POWER(W6,2)</f>
        <v>0</v>
      </c>
      <c r="X51" s="33" t="n">
        <f aca="false">POWER(X6,2)</f>
        <v>0</v>
      </c>
      <c r="Y51" s="33" t="n">
        <f aca="false">POWER(Y6,2)</f>
        <v>0</v>
      </c>
      <c r="Z51" s="33" t="n">
        <f aca="false">POWER(Z6,2)</f>
        <v>0</v>
      </c>
      <c r="AA51" s="33" t="n">
        <f aca="false">POWER(AA6,2)</f>
        <v>0</v>
      </c>
      <c r="AB51" s="33" t="n">
        <f aca="false">POWER(AB6,2)</f>
        <v>0</v>
      </c>
      <c r="AC51" s="33" t="n">
        <f aca="false">POWER(AC6,2)</f>
        <v>0</v>
      </c>
      <c r="AD51" s="31" t="n">
        <f aca="false">POWER(AD6,2)</f>
        <v>0</v>
      </c>
      <c r="AE51" s="31" t="n">
        <f aca="false">POWER(AE6,2)</f>
        <v>0</v>
      </c>
      <c r="AF51" s="31" t="n">
        <f aca="false">POWER(AF6,2)</f>
        <v>0</v>
      </c>
      <c r="AG51" s="33" t="n">
        <f aca="false">POWER(AG6,2)</f>
        <v>0</v>
      </c>
      <c r="AH51" s="33" t="n">
        <f aca="false">POWER(AH6,2)</f>
        <v>0</v>
      </c>
      <c r="AI51" s="33" t="n">
        <f aca="false">POWER(AI6,2)</f>
        <v>0</v>
      </c>
      <c r="AJ51" s="33" t="n">
        <f aca="false">POWER(AJ6,2)</f>
        <v>0</v>
      </c>
      <c r="AK51" s="33" t="n">
        <f aca="false">POWER(AK6,2)</f>
        <v>0</v>
      </c>
      <c r="AL51" s="33" t="n">
        <f aca="false">POWER(AL6,2)</f>
        <v>0</v>
      </c>
      <c r="AM51" s="33" t="n">
        <f aca="false">POWER(AM6,2)</f>
        <v>0</v>
      </c>
      <c r="AN51" s="31" t="n">
        <f aca="false">POWER(AN6,2)</f>
        <v>0</v>
      </c>
      <c r="AO51" s="31" t="n">
        <f aca="false">POWER(AO6,2)</f>
        <v>0</v>
      </c>
      <c r="AP51" s="31" t="n">
        <f aca="false">POWER(AP6,2)</f>
        <v>0</v>
      </c>
      <c r="AQ51" s="33" t="n">
        <f aca="false">POWER(AQ6,2)</f>
        <v>0</v>
      </c>
      <c r="AR51" s="33" t="n">
        <f aca="false">POWER(AR6,2)</f>
        <v>0</v>
      </c>
      <c r="AS51" s="33" t="n">
        <f aca="false">POWER(AS6,2)</f>
        <v>0</v>
      </c>
      <c r="AT51" s="33" t="n">
        <f aca="false">POWER(AT6,2)</f>
        <v>0</v>
      </c>
      <c r="AU51" s="33" t="n">
        <f aca="false">POWER(AU6,2)</f>
        <v>0</v>
      </c>
      <c r="AV51" s="33" t="n">
        <f aca="false">POWER(AV6,2)</f>
        <v>0</v>
      </c>
      <c r="AW51" s="33" t="n">
        <f aca="false">POWER(AW6,2)</f>
        <v>0</v>
      </c>
    </row>
    <row r="52" customFormat="false" ht="15.75" hidden="false" customHeight="false" outlineLevel="1" collapsed="false">
      <c r="A52" s="32" t="n">
        <f aca="false">A51+1</f>
        <v>5</v>
      </c>
      <c r="B52" s="37" t="str">
        <f aca="false">B7</f>
        <v>Bad  Fish</v>
      </c>
      <c r="C52" s="38" t="str">
        <f aca="false">C7</f>
        <v>Желтов Игорь</v>
      </c>
      <c r="D52" s="31" t="n">
        <f aca="false">SUM(F52:AW52)</f>
        <v>1072.14</v>
      </c>
      <c r="E52" s="39" t="n">
        <f aca="false">IF(D52&gt;0,RANK(D52,$D$48:$D$89),Реглист!$C$89+1)</f>
        <v>22</v>
      </c>
      <c r="F52" s="33" t="n">
        <f aca="false">POWER(F7,2)</f>
        <v>106.09</v>
      </c>
      <c r="G52" s="33" t="n">
        <f aca="false">POWER(G7,2)</f>
        <v>121</v>
      </c>
      <c r="H52" s="33" t="n">
        <f aca="false">POWER(H7,2)</f>
        <v>174.24</v>
      </c>
      <c r="I52" s="33" t="n">
        <f aca="false">POWER(I7,2)</f>
        <v>0</v>
      </c>
      <c r="J52" s="31" t="n">
        <f aca="false">POWER(J7,2)</f>
        <v>0</v>
      </c>
      <c r="K52" s="31" t="n">
        <f aca="false">POWER(K7,2)</f>
        <v>0</v>
      </c>
      <c r="L52" s="31" t="n">
        <f aca="false">POWER(L7,2)</f>
        <v>0</v>
      </c>
      <c r="M52" s="33" t="n">
        <f aca="false">POWER(M7,2)</f>
        <v>0</v>
      </c>
      <c r="N52" s="33" t="n">
        <f aca="false">POWER(N7,2)</f>
        <v>0</v>
      </c>
      <c r="O52" s="33" t="n">
        <f aca="false">POWER(O7,2)</f>
        <v>0</v>
      </c>
      <c r="P52" s="33" t="n">
        <f aca="false">POWER(P7,2)</f>
        <v>0</v>
      </c>
      <c r="Q52" s="33" t="n">
        <f aca="false">POWER(Q7,2)</f>
        <v>0</v>
      </c>
      <c r="R52" s="33" t="n">
        <f aca="false">POWER(R7,2)</f>
        <v>0</v>
      </c>
      <c r="S52" s="33" t="n">
        <f aca="false">POWER(S7,2)</f>
        <v>0</v>
      </c>
      <c r="T52" s="31" t="n">
        <f aca="false">POWER(T7,2)</f>
        <v>0</v>
      </c>
      <c r="U52" s="31" t="n">
        <f aca="false">POWER(U7,2)</f>
        <v>0</v>
      </c>
      <c r="V52" s="31" t="n">
        <f aca="false">POWER(V7,2)</f>
        <v>0</v>
      </c>
      <c r="W52" s="33" t="n">
        <f aca="false">POWER(W7,2)</f>
        <v>0</v>
      </c>
      <c r="X52" s="33" t="n">
        <f aca="false">POWER(X7,2)</f>
        <v>0</v>
      </c>
      <c r="Y52" s="33" t="n">
        <f aca="false">POWER(Y7,2)</f>
        <v>0</v>
      </c>
      <c r="Z52" s="33" t="n">
        <f aca="false">POWER(Z7,2)</f>
        <v>670.81</v>
      </c>
      <c r="AA52" s="33" t="n">
        <f aca="false">POWER(AA7,2)</f>
        <v>0</v>
      </c>
      <c r="AB52" s="33" t="n">
        <f aca="false">POWER(AB7,2)</f>
        <v>0</v>
      </c>
      <c r="AC52" s="33" t="n">
        <f aca="false">POWER(AC7,2)</f>
        <v>0</v>
      </c>
      <c r="AD52" s="31" t="n">
        <f aca="false">POWER(AD7,2)</f>
        <v>0</v>
      </c>
      <c r="AE52" s="31" t="n">
        <f aca="false">POWER(AE7,2)</f>
        <v>0</v>
      </c>
      <c r="AF52" s="31" t="n">
        <f aca="false">POWER(AF7,2)</f>
        <v>0</v>
      </c>
      <c r="AG52" s="33" t="n">
        <f aca="false">POWER(AG7,2)</f>
        <v>0</v>
      </c>
      <c r="AH52" s="33" t="n">
        <f aca="false">POWER(AH7,2)</f>
        <v>0</v>
      </c>
      <c r="AI52" s="33" t="n">
        <f aca="false">POWER(AI7,2)</f>
        <v>0</v>
      </c>
      <c r="AJ52" s="33" t="n">
        <f aca="false">POWER(AJ7,2)</f>
        <v>0</v>
      </c>
      <c r="AK52" s="33" t="n">
        <f aca="false">POWER(AK7,2)</f>
        <v>0</v>
      </c>
      <c r="AL52" s="33" t="n">
        <f aca="false">POWER(AL7,2)</f>
        <v>0</v>
      </c>
      <c r="AM52" s="33" t="n">
        <f aca="false">POWER(AM7,2)</f>
        <v>0</v>
      </c>
      <c r="AN52" s="31" t="n">
        <f aca="false">POWER(AN7,2)</f>
        <v>0</v>
      </c>
      <c r="AO52" s="31" t="n">
        <f aca="false">POWER(AO7,2)</f>
        <v>0</v>
      </c>
      <c r="AP52" s="31" t="n">
        <f aca="false">POWER(AP7,2)</f>
        <v>0</v>
      </c>
      <c r="AQ52" s="33" t="n">
        <f aca="false">POWER(AQ7,2)</f>
        <v>0</v>
      </c>
      <c r="AR52" s="33" t="n">
        <f aca="false">POWER(AR7,2)</f>
        <v>0</v>
      </c>
      <c r="AS52" s="33" t="n">
        <f aca="false">POWER(AS7,2)</f>
        <v>0</v>
      </c>
      <c r="AT52" s="33" t="n">
        <f aca="false">POWER(AT7,2)</f>
        <v>0</v>
      </c>
      <c r="AU52" s="33" t="n">
        <f aca="false">POWER(AU7,2)</f>
        <v>0</v>
      </c>
      <c r="AV52" s="33" t="n">
        <f aca="false">POWER(AV7,2)</f>
        <v>0</v>
      </c>
      <c r="AW52" s="33" t="n">
        <f aca="false">POWER(AW7,2)</f>
        <v>0</v>
      </c>
    </row>
    <row r="53" customFormat="false" ht="15.75" hidden="false" customHeight="false" outlineLevel="1" collapsed="false">
      <c r="A53" s="32" t="n">
        <f aca="false">A52+1</f>
        <v>6</v>
      </c>
      <c r="B53" s="37" t="str">
        <f aca="false">B8</f>
        <v>Штиль</v>
      </c>
      <c r="C53" s="38" t="str">
        <f aca="false">C8</f>
        <v>Рябишников Иван</v>
      </c>
      <c r="D53" s="31" t="n">
        <f aca="false">SUM(F53:AW53)</f>
        <v>696.81</v>
      </c>
      <c r="E53" s="39" t="n">
        <f aca="false">IF(D53&gt;0,RANK(D53,$D$48:$D$89),Реглист!$C$89+1)</f>
        <v>30</v>
      </c>
      <c r="F53" s="33" t="n">
        <f aca="false">POWER(F8,2)</f>
        <v>256</v>
      </c>
      <c r="G53" s="33" t="n">
        <f aca="false">POWER(G8,2)</f>
        <v>134.56</v>
      </c>
      <c r="H53" s="33" t="n">
        <f aca="false">POWER(H8,2)</f>
        <v>306.25</v>
      </c>
      <c r="I53" s="33" t="n">
        <f aca="false">POWER(I8,2)</f>
        <v>0</v>
      </c>
      <c r="J53" s="31" t="n">
        <f aca="false">POWER(J8,2)</f>
        <v>0</v>
      </c>
      <c r="K53" s="31" t="n">
        <f aca="false">POWER(K8,2)</f>
        <v>0</v>
      </c>
      <c r="L53" s="31" t="n">
        <f aca="false">POWER(L8,2)</f>
        <v>0</v>
      </c>
      <c r="M53" s="33" t="n">
        <f aca="false">POWER(M8,2)</f>
        <v>0</v>
      </c>
      <c r="N53" s="33" t="n">
        <f aca="false">POWER(N8,2)</f>
        <v>0</v>
      </c>
      <c r="O53" s="33" t="n">
        <f aca="false">POWER(O8,2)</f>
        <v>0</v>
      </c>
      <c r="P53" s="33" t="n">
        <f aca="false">POWER(P8,2)</f>
        <v>0</v>
      </c>
      <c r="Q53" s="33" t="n">
        <f aca="false">POWER(Q8,2)</f>
        <v>0</v>
      </c>
      <c r="R53" s="33" t="n">
        <f aca="false">POWER(R8,2)</f>
        <v>0</v>
      </c>
      <c r="S53" s="33" t="n">
        <f aca="false">POWER(S8,2)</f>
        <v>0</v>
      </c>
      <c r="T53" s="31" t="n">
        <f aca="false">POWER(T8,2)</f>
        <v>0</v>
      </c>
      <c r="U53" s="31" t="n">
        <f aca="false">POWER(U8,2)</f>
        <v>0</v>
      </c>
      <c r="V53" s="31" t="n">
        <f aca="false">POWER(V8,2)</f>
        <v>0</v>
      </c>
      <c r="W53" s="33" t="n">
        <f aca="false">POWER(W8,2)</f>
        <v>0</v>
      </c>
      <c r="X53" s="33" t="n">
        <f aca="false">POWER(X8,2)</f>
        <v>0</v>
      </c>
      <c r="Y53" s="33" t="n">
        <f aca="false">POWER(Y8,2)</f>
        <v>0</v>
      </c>
      <c r="Z53" s="33" t="n">
        <f aca="false">POWER(Z8,2)</f>
        <v>0</v>
      </c>
      <c r="AA53" s="33" t="n">
        <f aca="false">POWER(AA8,2)</f>
        <v>0</v>
      </c>
      <c r="AB53" s="33" t="n">
        <f aca="false">POWER(AB8,2)</f>
        <v>0</v>
      </c>
      <c r="AC53" s="33" t="n">
        <f aca="false">POWER(AC8,2)</f>
        <v>0</v>
      </c>
      <c r="AD53" s="31" t="n">
        <f aca="false">POWER(AD8,2)</f>
        <v>0</v>
      </c>
      <c r="AE53" s="31" t="n">
        <f aca="false">POWER(AE8,2)</f>
        <v>0</v>
      </c>
      <c r="AF53" s="31" t="n">
        <f aca="false">POWER(AF8,2)</f>
        <v>0</v>
      </c>
      <c r="AG53" s="33" t="n">
        <f aca="false">POWER(AG8,2)</f>
        <v>0</v>
      </c>
      <c r="AH53" s="33" t="n">
        <f aca="false">POWER(AH8,2)</f>
        <v>0</v>
      </c>
      <c r="AI53" s="33" t="n">
        <f aca="false">POWER(AI8,2)</f>
        <v>0</v>
      </c>
      <c r="AJ53" s="33" t="n">
        <f aca="false">POWER(AJ8,2)</f>
        <v>0</v>
      </c>
      <c r="AK53" s="33" t="n">
        <f aca="false">POWER(AK8,2)</f>
        <v>0</v>
      </c>
      <c r="AL53" s="33" t="n">
        <f aca="false">POWER(AL8,2)</f>
        <v>0</v>
      </c>
      <c r="AM53" s="33" t="n">
        <f aca="false">POWER(AM8,2)</f>
        <v>0</v>
      </c>
      <c r="AN53" s="31" t="n">
        <f aca="false">POWER(AN8,2)</f>
        <v>0</v>
      </c>
      <c r="AO53" s="31" t="n">
        <f aca="false">POWER(AO8,2)</f>
        <v>0</v>
      </c>
      <c r="AP53" s="31" t="n">
        <f aca="false">POWER(AP8,2)</f>
        <v>0</v>
      </c>
      <c r="AQ53" s="33" t="n">
        <f aca="false">POWER(AQ8,2)</f>
        <v>0</v>
      </c>
      <c r="AR53" s="33" t="n">
        <f aca="false">POWER(AR8,2)</f>
        <v>0</v>
      </c>
      <c r="AS53" s="33" t="n">
        <f aca="false">POWER(AS8,2)</f>
        <v>0</v>
      </c>
      <c r="AT53" s="33" t="n">
        <f aca="false">POWER(AT8,2)</f>
        <v>0</v>
      </c>
      <c r="AU53" s="33" t="n">
        <f aca="false">POWER(AU8,2)</f>
        <v>0</v>
      </c>
      <c r="AV53" s="33" t="n">
        <f aca="false">POWER(AV8,2)</f>
        <v>0</v>
      </c>
      <c r="AW53" s="33" t="n">
        <f aca="false">POWER(AW8,2)</f>
        <v>0</v>
      </c>
    </row>
    <row r="54" customFormat="false" ht="15.75" hidden="false" customHeight="false" outlineLevel="1" collapsed="false">
      <c r="A54" s="32" t="n">
        <f aca="false">A53+1</f>
        <v>7</v>
      </c>
      <c r="B54" s="37" t="str">
        <f aca="false">B9</f>
        <v>Фарватер</v>
      </c>
      <c r="C54" s="38" t="str">
        <f aca="false">C9</f>
        <v>Цыганок Михаил</v>
      </c>
      <c r="D54" s="31" t="n">
        <f aca="false">SUM(F54:AW54)</f>
        <v>603.85</v>
      </c>
      <c r="E54" s="39" t="n">
        <f aca="false">IF(D54&gt;0,RANK(D54,$D$48:$D$89),Реглист!$C$89+1)</f>
        <v>32</v>
      </c>
      <c r="F54" s="33" t="n">
        <f aca="false">POWER(F9,2)</f>
        <v>334.89</v>
      </c>
      <c r="G54" s="33" t="n">
        <f aca="false">POWER(G9,2)</f>
        <v>268.96</v>
      </c>
      <c r="H54" s="33" t="n">
        <f aca="false">POWER(H9,2)</f>
        <v>0</v>
      </c>
      <c r="I54" s="33" t="n">
        <f aca="false">POWER(I9,2)</f>
        <v>0</v>
      </c>
      <c r="J54" s="31" t="n">
        <f aca="false">POWER(J9,2)</f>
        <v>0</v>
      </c>
      <c r="K54" s="31" t="n">
        <f aca="false">POWER(K9,2)</f>
        <v>0</v>
      </c>
      <c r="L54" s="31" t="n">
        <f aca="false">POWER(L9,2)</f>
        <v>0</v>
      </c>
      <c r="M54" s="33" t="n">
        <f aca="false">POWER(M9,2)</f>
        <v>0</v>
      </c>
      <c r="N54" s="33" t="n">
        <f aca="false">POWER(N9,2)</f>
        <v>0</v>
      </c>
      <c r="O54" s="33" t="n">
        <f aca="false">POWER(O9,2)</f>
        <v>0</v>
      </c>
      <c r="P54" s="33" t="n">
        <f aca="false">POWER(P9,2)</f>
        <v>0</v>
      </c>
      <c r="Q54" s="33" t="n">
        <f aca="false">POWER(Q9,2)</f>
        <v>0</v>
      </c>
      <c r="R54" s="33" t="n">
        <f aca="false">POWER(R9,2)</f>
        <v>0</v>
      </c>
      <c r="S54" s="33" t="n">
        <f aca="false">POWER(S9,2)</f>
        <v>0</v>
      </c>
      <c r="T54" s="31" t="n">
        <f aca="false">POWER(T9,2)</f>
        <v>0</v>
      </c>
      <c r="U54" s="31" t="n">
        <f aca="false">POWER(U9,2)</f>
        <v>0</v>
      </c>
      <c r="V54" s="31" t="n">
        <f aca="false">POWER(V9,2)</f>
        <v>0</v>
      </c>
      <c r="W54" s="33" t="n">
        <f aca="false">POWER(W9,2)</f>
        <v>0</v>
      </c>
      <c r="X54" s="33" t="n">
        <f aca="false">POWER(X9,2)</f>
        <v>0</v>
      </c>
      <c r="Y54" s="33" t="n">
        <f aca="false">POWER(Y9,2)</f>
        <v>0</v>
      </c>
      <c r="Z54" s="33" t="n">
        <f aca="false">POWER(Z9,2)</f>
        <v>0</v>
      </c>
      <c r="AA54" s="33" t="n">
        <f aca="false">POWER(AA9,2)</f>
        <v>0</v>
      </c>
      <c r="AB54" s="33" t="n">
        <f aca="false">POWER(AB9,2)</f>
        <v>0</v>
      </c>
      <c r="AC54" s="33" t="n">
        <f aca="false">POWER(AC9,2)</f>
        <v>0</v>
      </c>
      <c r="AD54" s="31" t="n">
        <f aca="false">POWER(AD9,2)</f>
        <v>0</v>
      </c>
      <c r="AE54" s="31" t="n">
        <f aca="false">POWER(AE9,2)</f>
        <v>0</v>
      </c>
      <c r="AF54" s="31" t="n">
        <f aca="false">POWER(AF9,2)</f>
        <v>0</v>
      </c>
      <c r="AG54" s="33" t="n">
        <f aca="false">POWER(AG9,2)</f>
        <v>0</v>
      </c>
      <c r="AH54" s="33" t="n">
        <f aca="false">POWER(AH9,2)</f>
        <v>0</v>
      </c>
      <c r="AI54" s="33" t="n">
        <f aca="false">POWER(AI9,2)</f>
        <v>0</v>
      </c>
      <c r="AJ54" s="33" t="n">
        <f aca="false">POWER(AJ9,2)</f>
        <v>0</v>
      </c>
      <c r="AK54" s="33" t="n">
        <f aca="false">POWER(AK9,2)</f>
        <v>0</v>
      </c>
      <c r="AL54" s="33" t="n">
        <f aca="false">POWER(AL9,2)</f>
        <v>0</v>
      </c>
      <c r="AM54" s="33" t="n">
        <f aca="false">POWER(AM9,2)</f>
        <v>0</v>
      </c>
      <c r="AN54" s="31" t="n">
        <f aca="false">POWER(AN9,2)</f>
        <v>0</v>
      </c>
      <c r="AO54" s="31" t="n">
        <f aca="false">POWER(AO9,2)</f>
        <v>0</v>
      </c>
      <c r="AP54" s="31" t="n">
        <f aca="false">POWER(AP9,2)</f>
        <v>0</v>
      </c>
      <c r="AQ54" s="33" t="n">
        <f aca="false">POWER(AQ9,2)</f>
        <v>0</v>
      </c>
      <c r="AR54" s="33" t="n">
        <f aca="false">POWER(AR9,2)</f>
        <v>0</v>
      </c>
      <c r="AS54" s="33" t="n">
        <f aca="false">POWER(AS9,2)</f>
        <v>0</v>
      </c>
      <c r="AT54" s="33" t="n">
        <f aca="false">POWER(AT9,2)</f>
        <v>0</v>
      </c>
      <c r="AU54" s="33" t="n">
        <f aca="false">POWER(AU9,2)</f>
        <v>0</v>
      </c>
      <c r="AV54" s="33" t="n">
        <f aca="false">POWER(AV9,2)</f>
        <v>0</v>
      </c>
      <c r="AW54" s="33" t="n">
        <f aca="false">POWER(AW9,2)</f>
        <v>0</v>
      </c>
    </row>
    <row r="55" customFormat="false" ht="15.75" hidden="false" customHeight="false" outlineLevel="1" collapsed="false">
      <c r="A55" s="32" t="n">
        <f aca="false">A54+1</f>
        <v>8</v>
      </c>
      <c r="B55" s="37" t="str">
        <f aca="false">B10</f>
        <v>Bait Breath Team</v>
      </c>
      <c r="C55" s="38" t="str">
        <f aca="false">C10</f>
        <v>Бахур Александр</v>
      </c>
      <c r="D55" s="31" t="n">
        <f aca="false">SUM(F55:AW55)</f>
        <v>2306.04</v>
      </c>
      <c r="E55" s="39" t="n">
        <f aca="false">IF(D55&gt;0,RANK(D55,$D$48:$D$89),Реглист!$C$89+1)</f>
        <v>11</v>
      </c>
      <c r="F55" s="33" t="n">
        <f aca="false">POWER(F10,2)</f>
        <v>289</v>
      </c>
      <c r="G55" s="33" t="n">
        <f aca="false">POWER(G10,2)</f>
        <v>272.25</v>
      </c>
      <c r="H55" s="33" t="n">
        <f aca="false">POWER(H10,2)</f>
        <v>148.84</v>
      </c>
      <c r="I55" s="33" t="n">
        <f aca="false">POWER(I10,2)</f>
        <v>198.81</v>
      </c>
      <c r="J55" s="31" t="n">
        <f aca="false">POWER(J10,2)</f>
        <v>219.04</v>
      </c>
      <c r="K55" s="31" t="n">
        <f aca="false">POWER(K10,2)</f>
        <v>174.24</v>
      </c>
      <c r="L55" s="31" t="n">
        <f aca="false">POWER(L10,2)</f>
        <v>231.04</v>
      </c>
      <c r="M55" s="33" t="n">
        <f aca="false">POWER(M10,2)</f>
        <v>327.61</v>
      </c>
      <c r="N55" s="33" t="n">
        <f aca="false">POWER(N10,2)</f>
        <v>0</v>
      </c>
      <c r="O55" s="33" t="n">
        <f aca="false">POWER(O10,2)</f>
        <v>0</v>
      </c>
      <c r="P55" s="33" t="n">
        <f aca="false">POWER(P10,2)</f>
        <v>0</v>
      </c>
      <c r="Q55" s="33" t="n">
        <f aca="false">POWER(Q10,2)</f>
        <v>0</v>
      </c>
      <c r="R55" s="33" t="n">
        <f aca="false">POWER(R10,2)</f>
        <v>0</v>
      </c>
      <c r="S55" s="33" t="n">
        <f aca="false">POWER(S10,2)</f>
        <v>0</v>
      </c>
      <c r="T55" s="31" t="n">
        <f aca="false">POWER(T10,2)</f>
        <v>0</v>
      </c>
      <c r="U55" s="31" t="n">
        <f aca="false">POWER(U10,2)</f>
        <v>0</v>
      </c>
      <c r="V55" s="31" t="n">
        <f aca="false">POWER(V10,2)</f>
        <v>0</v>
      </c>
      <c r="W55" s="33" t="n">
        <f aca="false">POWER(W10,2)</f>
        <v>0</v>
      </c>
      <c r="X55" s="33" t="n">
        <f aca="false">POWER(X10,2)</f>
        <v>0</v>
      </c>
      <c r="Y55" s="33" t="n">
        <f aca="false">POWER(Y10,2)</f>
        <v>0</v>
      </c>
      <c r="Z55" s="33" t="n">
        <f aca="false">POWER(Z10,2)</f>
        <v>445.21</v>
      </c>
      <c r="AA55" s="33" t="n">
        <f aca="false">POWER(AA10,2)</f>
        <v>0</v>
      </c>
      <c r="AB55" s="33" t="n">
        <f aca="false">POWER(AB10,2)</f>
        <v>0</v>
      </c>
      <c r="AC55" s="33" t="n">
        <f aca="false">POWER(AC10,2)</f>
        <v>0</v>
      </c>
      <c r="AD55" s="31" t="n">
        <f aca="false">POWER(AD10,2)</f>
        <v>0</v>
      </c>
      <c r="AE55" s="31" t="n">
        <f aca="false">POWER(AE10,2)</f>
        <v>0</v>
      </c>
      <c r="AF55" s="31" t="n">
        <f aca="false">POWER(AF10,2)</f>
        <v>0</v>
      </c>
      <c r="AG55" s="33" t="n">
        <f aca="false">POWER(AG10,2)</f>
        <v>0</v>
      </c>
      <c r="AH55" s="33" t="n">
        <f aca="false">POWER(AH10,2)</f>
        <v>0</v>
      </c>
      <c r="AI55" s="33" t="n">
        <f aca="false">POWER(AI10,2)</f>
        <v>0</v>
      </c>
      <c r="AJ55" s="33" t="n">
        <f aca="false">POWER(AJ10,2)</f>
        <v>0</v>
      </c>
      <c r="AK55" s="33" t="n">
        <f aca="false">POWER(AK10,2)</f>
        <v>0</v>
      </c>
      <c r="AL55" s="33" t="n">
        <f aca="false">POWER(AL10,2)</f>
        <v>0</v>
      </c>
      <c r="AM55" s="33" t="n">
        <f aca="false">POWER(AM10,2)</f>
        <v>0</v>
      </c>
      <c r="AN55" s="31" t="n">
        <f aca="false">POWER(AN10,2)</f>
        <v>0</v>
      </c>
      <c r="AO55" s="31" t="n">
        <f aca="false">POWER(AO10,2)</f>
        <v>0</v>
      </c>
      <c r="AP55" s="31" t="n">
        <f aca="false">POWER(AP10,2)</f>
        <v>0</v>
      </c>
      <c r="AQ55" s="33" t="n">
        <f aca="false">POWER(AQ10,2)</f>
        <v>0</v>
      </c>
      <c r="AR55" s="33" t="n">
        <f aca="false">POWER(AR10,2)</f>
        <v>0</v>
      </c>
      <c r="AS55" s="33" t="n">
        <f aca="false">POWER(AS10,2)</f>
        <v>0</v>
      </c>
      <c r="AT55" s="33" t="n">
        <f aca="false">POWER(AT10,2)</f>
        <v>0</v>
      </c>
      <c r="AU55" s="33" t="n">
        <f aca="false">POWER(AU10,2)</f>
        <v>0</v>
      </c>
      <c r="AV55" s="33" t="n">
        <f aca="false">POWER(AV10,2)</f>
        <v>0</v>
      </c>
      <c r="AW55" s="33" t="n">
        <f aca="false">POWER(AW10,2)</f>
        <v>0</v>
      </c>
    </row>
    <row r="56" customFormat="false" ht="15.75" hidden="false" customHeight="false" outlineLevel="1" collapsed="false">
      <c r="A56" s="32" t="n">
        <f aca="false">A55+1</f>
        <v>9</v>
      </c>
      <c r="B56" s="37" t="str">
        <f aca="false">B11</f>
        <v>СТАR Fishingstock</v>
      </c>
      <c r="C56" s="38" t="str">
        <f aca="false">C11</f>
        <v>Бычик Роман</v>
      </c>
      <c r="D56" s="31" t="n">
        <f aca="false">SUM(F56:AW56)</f>
        <v>4064.85</v>
      </c>
      <c r="E56" s="39" t="n">
        <f aca="false">IF(D56&gt;0,RANK(D56,$D$48:$D$89),Реглист!$C$89+1)</f>
        <v>2</v>
      </c>
      <c r="F56" s="33" t="n">
        <f aca="false">POWER(F11,2)</f>
        <v>196</v>
      </c>
      <c r="G56" s="33" t="n">
        <f aca="false">POWER(G11,2)</f>
        <v>196</v>
      </c>
      <c r="H56" s="33" t="n">
        <f aca="false">POWER(H11,2)</f>
        <v>201.64</v>
      </c>
      <c r="I56" s="33" t="n">
        <f aca="false">POWER(I11,2)</f>
        <v>125.44</v>
      </c>
      <c r="J56" s="31" t="n">
        <f aca="false">POWER(J11,2)</f>
        <v>144</v>
      </c>
      <c r="K56" s="31" t="n">
        <f aca="false">POWER(K11,2)</f>
        <v>196</v>
      </c>
      <c r="L56" s="31" t="n">
        <f aca="false">POWER(L11,2)</f>
        <v>275.56</v>
      </c>
      <c r="M56" s="33" t="n">
        <f aca="false">POWER(M11,2)</f>
        <v>190.44</v>
      </c>
      <c r="N56" s="33" t="n">
        <f aca="false">POWER(N11,2)</f>
        <v>222.01</v>
      </c>
      <c r="O56" s="33" t="n">
        <f aca="false">POWER(O11,2)</f>
        <v>182.25</v>
      </c>
      <c r="P56" s="33" t="n">
        <f aca="false">POWER(P11,2)</f>
        <v>169</v>
      </c>
      <c r="Q56" s="33" t="n">
        <f aca="false">POWER(Q11,2)</f>
        <v>116.64</v>
      </c>
      <c r="R56" s="33" t="n">
        <f aca="false">POWER(R11,2)</f>
        <v>252.81</v>
      </c>
      <c r="S56" s="33" t="n">
        <f aca="false">POWER(S11,2)</f>
        <v>256</v>
      </c>
      <c r="T56" s="31" t="n">
        <f aca="false">POWER(T11,2)</f>
        <v>158.76</v>
      </c>
      <c r="U56" s="31" t="n">
        <f aca="false">POWER(U11,2)</f>
        <v>144</v>
      </c>
      <c r="V56" s="31" t="n">
        <f aca="false">POWER(V11,2)</f>
        <v>127.69</v>
      </c>
      <c r="W56" s="33" t="n">
        <f aca="false">POWER(W11,2)</f>
        <v>144</v>
      </c>
      <c r="X56" s="33" t="n">
        <f aca="false">POWER(X11,2)</f>
        <v>0</v>
      </c>
      <c r="Y56" s="33" t="n">
        <f aca="false">POWER(Y11,2)</f>
        <v>0</v>
      </c>
      <c r="Z56" s="33" t="n">
        <f aca="false">POWER(Z11,2)</f>
        <v>625</v>
      </c>
      <c r="AA56" s="33" t="n">
        <f aca="false">POWER(AA11,2)</f>
        <v>141.61</v>
      </c>
      <c r="AB56" s="33" t="n">
        <f aca="false">POWER(AB11,2)</f>
        <v>0</v>
      </c>
      <c r="AC56" s="33" t="n">
        <f aca="false">POWER(AC11,2)</f>
        <v>0</v>
      </c>
      <c r="AD56" s="31" t="n">
        <f aca="false">POWER(AD11,2)</f>
        <v>0</v>
      </c>
      <c r="AE56" s="31" t="n">
        <f aca="false">POWER(AE11,2)</f>
        <v>0</v>
      </c>
      <c r="AF56" s="31" t="n">
        <f aca="false">POWER(AF11,2)</f>
        <v>0</v>
      </c>
      <c r="AG56" s="33" t="n">
        <f aca="false">POWER(AG11,2)</f>
        <v>0</v>
      </c>
      <c r="AH56" s="33" t="n">
        <f aca="false">POWER(AH11,2)</f>
        <v>0</v>
      </c>
      <c r="AI56" s="33" t="n">
        <f aca="false">POWER(AI11,2)</f>
        <v>0</v>
      </c>
      <c r="AJ56" s="33" t="n">
        <f aca="false">POWER(AJ11,2)</f>
        <v>0</v>
      </c>
      <c r="AK56" s="33" t="n">
        <f aca="false">POWER(AK11,2)</f>
        <v>0</v>
      </c>
      <c r="AL56" s="33" t="n">
        <f aca="false">POWER(AL11,2)</f>
        <v>0</v>
      </c>
      <c r="AM56" s="33" t="n">
        <f aca="false">POWER(AM11,2)</f>
        <v>0</v>
      </c>
      <c r="AN56" s="31" t="n">
        <f aca="false">POWER(AN11,2)</f>
        <v>0</v>
      </c>
      <c r="AO56" s="31" t="n">
        <f aca="false">POWER(AO11,2)</f>
        <v>0</v>
      </c>
      <c r="AP56" s="31" t="n">
        <f aca="false">POWER(AP11,2)</f>
        <v>0</v>
      </c>
      <c r="AQ56" s="33" t="n">
        <f aca="false">POWER(AQ11,2)</f>
        <v>0</v>
      </c>
      <c r="AR56" s="33" t="n">
        <f aca="false">POWER(AR11,2)</f>
        <v>0</v>
      </c>
      <c r="AS56" s="33" t="n">
        <f aca="false">POWER(AS11,2)</f>
        <v>0</v>
      </c>
      <c r="AT56" s="33" t="n">
        <f aca="false">POWER(AT11,2)</f>
        <v>0</v>
      </c>
      <c r="AU56" s="33" t="n">
        <f aca="false">POWER(AU11,2)</f>
        <v>0</v>
      </c>
      <c r="AV56" s="33" t="n">
        <f aca="false">POWER(AV11,2)</f>
        <v>0</v>
      </c>
      <c r="AW56" s="33" t="n">
        <f aca="false">POWER(AW11,2)</f>
        <v>0</v>
      </c>
    </row>
    <row r="57" customFormat="false" ht="15.75" hidden="false" customHeight="false" outlineLevel="1" collapsed="false">
      <c r="A57" s="32" t="n">
        <f aca="false">A56+1</f>
        <v>10</v>
      </c>
      <c r="B57" s="37" t="str">
        <f aca="false">B12</f>
        <v>Poseidon</v>
      </c>
      <c r="C57" s="38" t="str">
        <f aca="false">C12</f>
        <v>Ананич Геннадий</v>
      </c>
      <c r="D57" s="31" t="n">
        <f aca="false">SUM(F57:AW57)</f>
        <v>2570.82</v>
      </c>
      <c r="E57" s="39" t="n">
        <f aca="false">IF(D57&gt;0,RANK(D57,$D$48:$D$89),Реглист!$C$89+1)</f>
        <v>8</v>
      </c>
      <c r="F57" s="33" t="n">
        <f aca="false">POWER(F12,2)</f>
        <v>139.24</v>
      </c>
      <c r="G57" s="33" t="n">
        <f aca="false">POWER(G12,2)</f>
        <v>262.44</v>
      </c>
      <c r="H57" s="33" t="n">
        <f aca="false">POWER(H12,2)</f>
        <v>204.49</v>
      </c>
      <c r="I57" s="33" t="n">
        <f aca="false">POWER(I12,2)</f>
        <v>441</v>
      </c>
      <c r="J57" s="31" t="n">
        <f aca="false">POWER(J12,2)</f>
        <v>201.64</v>
      </c>
      <c r="K57" s="31" t="n">
        <f aca="false">POWER(K12,2)</f>
        <v>219.04</v>
      </c>
      <c r="L57" s="31" t="n">
        <f aca="false">POWER(L12,2)</f>
        <v>368.64</v>
      </c>
      <c r="M57" s="33" t="n">
        <f aca="false">POWER(M12,2)</f>
        <v>219.04</v>
      </c>
      <c r="N57" s="33" t="n">
        <f aca="false">POWER(N12,2)</f>
        <v>0</v>
      </c>
      <c r="O57" s="33" t="n">
        <f aca="false">POWER(O12,2)</f>
        <v>0</v>
      </c>
      <c r="P57" s="33" t="n">
        <f aca="false">POWER(P12,2)</f>
        <v>0</v>
      </c>
      <c r="Q57" s="33" t="n">
        <f aca="false">POWER(Q12,2)</f>
        <v>0</v>
      </c>
      <c r="R57" s="33" t="n">
        <f aca="false">POWER(R12,2)</f>
        <v>0</v>
      </c>
      <c r="S57" s="33" t="n">
        <f aca="false">POWER(S12,2)</f>
        <v>0</v>
      </c>
      <c r="T57" s="31" t="n">
        <f aca="false">POWER(T12,2)</f>
        <v>0</v>
      </c>
      <c r="U57" s="31" t="n">
        <f aca="false">POWER(U12,2)</f>
        <v>0</v>
      </c>
      <c r="V57" s="31" t="n">
        <f aca="false">POWER(V12,2)</f>
        <v>0</v>
      </c>
      <c r="W57" s="33" t="n">
        <f aca="false">POWER(W12,2)</f>
        <v>0</v>
      </c>
      <c r="X57" s="33" t="n">
        <f aca="false">POWER(X12,2)</f>
        <v>0</v>
      </c>
      <c r="Y57" s="33" t="n">
        <f aca="false">POWER(Y12,2)</f>
        <v>0</v>
      </c>
      <c r="Z57" s="33" t="n">
        <f aca="false">POWER(Z12,2)</f>
        <v>515.29</v>
      </c>
      <c r="AA57" s="33" t="n">
        <f aca="false">POWER(AA12,2)</f>
        <v>0</v>
      </c>
      <c r="AB57" s="33" t="n">
        <f aca="false">POWER(AB12,2)</f>
        <v>0</v>
      </c>
      <c r="AC57" s="33" t="n">
        <f aca="false">POWER(AC12,2)</f>
        <v>0</v>
      </c>
      <c r="AD57" s="31" t="n">
        <f aca="false">POWER(AD12,2)</f>
        <v>0</v>
      </c>
      <c r="AE57" s="31" t="n">
        <f aca="false">POWER(AE12,2)</f>
        <v>0</v>
      </c>
      <c r="AF57" s="31" t="n">
        <f aca="false">POWER(AF12,2)</f>
        <v>0</v>
      </c>
      <c r="AG57" s="33" t="n">
        <f aca="false">POWER(AG12,2)</f>
        <v>0</v>
      </c>
      <c r="AH57" s="33" t="n">
        <f aca="false">POWER(AH12,2)</f>
        <v>0</v>
      </c>
      <c r="AI57" s="33" t="n">
        <f aca="false">POWER(AI12,2)</f>
        <v>0</v>
      </c>
      <c r="AJ57" s="33" t="n">
        <f aca="false">POWER(AJ12,2)</f>
        <v>0</v>
      </c>
      <c r="AK57" s="33" t="n">
        <f aca="false">POWER(AK12,2)</f>
        <v>0</v>
      </c>
      <c r="AL57" s="33" t="n">
        <f aca="false">POWER(AL12,2)</f>
        <v>0</v>
      </c>
      <c r="AM57" s="33" t="n">
        <f aca="false">POWER(AM12,2)</f>
        <v>0</v>
      </c>
      <c r="AN57" s="31" t="n">
        <f aca="false">POWER(AN12,2)</f>
        <v>0</v>
      </c>
      <c r="AO57" s="31" t="n">
        <f aca="false">POWER(AO12,2)</f>
        <v>0</v>
      </c>
      <c r="AP57" s="31" t="n">
        <f aca="false">POWER(AP12,2)</f>
        <v>0</v>
      </c>
      <c r="AQ57" s="33" t="n">
        <f aca="false">POWER(AQ12,2)</f>
        <v>0</v>
      </c>
      <c r="AR57" s="33" t="n">
        <f aca="false">POWER(AR12,2)</f>
        <v>0</v>
      </c>
      <c r="AS57" s="33" t="n">
        <f aca="false">POWER(AS12,2)</f>
        <v>0</v>
      </c>
      <c r="AT57" s="33" t="n">
        <f aca="false">POWER(AT12,2)</f>
        <v>0</v>
      </c>
      <c r="AU57" s="33" t="n">
        <f aca="false">POWER(AU12,2)</f>
        <v>0</v>
      </c>
      <c r="AV57" s="33" t="n">
        <f aca="false">POWER(AV12,2)</f>
        <v>0</v>
      </c>
      <c r="AW57" s="33" t="n">
        <f aca="false">POWER(AW12,2)</f>
        <v>0</v>
      </c>
    </row>
    <row r="58" customFormat="false" ht="15.75" hidden="false" customHeight="false" outlineLevel="1" collapsed="false">
      <c r="A58" s="32" t="n">
        <f aca="false">A57+1</f>
        <v>11</v>
      </c>
      <c r="B58" s="37" t="str">
        <f aca="false">B13</f>
        <v>Кобринский МСЗ</v>
      </c>
      <c r="C58" s="38" t="str">
        <f aca="false">C13</f>
        <v>Жарин Вадим</v>
      </c>
      <c r="D58" s="31" t="n">
        <f aca="false">SUM(F58:AW58)</f>
        <v>3798.53</v>
      </c>
      <c r="E58" s="39" t="n">
        <f aca="false">IF(D58&gt;0,RANK(D58,$D$48:$D$89),Реглист!$C$89+1)</f>
        <v>3</v>
      </c>
      <c r="F58" s="33" t="n">
        <f aca="false">POWER(F13,2)</f>
        <v>380.25</v>
      </c>
      <c r="G58" s="33" t="n">
        <f aca="false">POWER(G13,2)</f>
        <v>400</v>
      </c>
      <c r="H58" s="33" t="n">
        <f aca="false">POWER(H13,2)</f>
        <v>0</v>
      </c>
      <c r="I58" s="33" t="n">
        <f aca="false">POWER(I13,2)</f>
        <v>0</v>
      </c>
      <c r="J58" s="31" t="n">
        <f aca="false">POWER(J13,2)</f>
        <v>0</v>
      </c>
      <c r="K58" s="31" t="n">
        <f aca="false">POWER(K13,2)</f>
        <v>0</v>
      </c>
      <c r="L58" s="31" t="n">
        <f aca="false">POWER(L13,2)</f>
        <v>0</v>
      </c>
      <c r="M58" s="33" t="n">
        <f aca="false">POWER(M13,2)</f>
        <v>0</v>
      </c>
      <c r="N58" s="33" t="n">
        <f aca="false">POWER(N13,2)</f>
        <v>0</v>
      </c>
      <c r="O58" s="33" t="n">
        <f aca="false">POWER(O13,2)</f>
        <v>0</v>
      </c>
      <c r="P58" s="33" t="n">
        <f aca="false">POWER(P13,2)</f>
        <v>0</v>
      </c>
      <c r="Q58" s="33" t="n">
        <f aca="false">POWER(Q13,2)</f>
        <v>0</v>
      </c>
      <c r="R58" s="33" t="n">
        <f aca="false">POWER(R13,2)</f>
        <v>0</v>
      </c>
      <c r="S58" s="33" t="n">
        <f aca="false">POWER(S13,2)</f>
        <v>0</v>
      </c>
      <c r="T58" s="31" t="n">
        <f aca="false">POWER(T13,2)</f>
        <v>0</v>
      </c>
      <c r="U58" s="31" t="n">
        <f aca="false">POWER(U13,2)</f>
        <v>0</v>
      </c>
      <c r="V58" s="31" t="n">
        <f aca="false">POWER(V13,2)</f>
        <v>0</v>
      </c>
      <c r="W58" s="33" t="n">
        <f aca="false">POWER(W13,2)</f>
        <v>0</v>
      </c>
      <c r="X58" s="33" t="n">
        <f aca="false">POWER(X13,2)</f>
        <v>0</v>
      </c>
      <c r="Y58" s="33" t="n">
        <f aca="false">POWER(Y13,2)</f>
        <v>0</v>
      </c>
      <c r="Z58" s="33" t="n">
        <f aca="false">POWER(Z13,2)</f>
        <v>538.24</v>
      </c>
      <c r="AA58" s="33" t="n">
        <f aca="false">POWER(AA13,2)</f>
        <v>2480.04</v>
      </c>
      <c r="AB58" s="33" t="n">
        <f aca="false">POWER(AB13,2)</f>
        <v>0</v>
      </c>
      <c r="AC58" s="33" t="n">
        <f aca="false">POWER(AC13,2)</f>
        <v>0</v>
      </c>
      <c r="AD58" s="31" t="n">
        <f aca="false">POWER(AD13,2)</f>
        <v>0</v>
      </c>
      <c r="AE58" s="31" t="n">
        <f aca="false">POWER(AE13,2)</f>
        <v>0</v>
      </c>
      <c r="AF58" s="31" t="n">
        <f aca="false">POWER(AF13,2)</f>
        <v>0</v>
      </c>
      <c r="AG58" s="33" t="n">
        <f aca="false">POWER(AG13,2)</f>
        <v>0</v>
      </c>
      <c r="AH58" s="33" t="n">
        <f aca="false">POWER(AH13,2)</f>
        <v>0</v>
      </c>
      <c r="AI58" s="33" t="n">
        <f aca="false">POWER(AI13,2)</f>
        <v>0</v>
      </c>
      <c r="AJ58" s="33" t="n">
        <f aca="false">POWER(AJ13,2)</f>
        <v>0</v>
      </c>
      <c r="AK58" s="33" t="n">
        <f aca="false">POWER(AK13,2)</f>
        <v>0</v>
      </c>
      <c r="AL58" s="33" t="n">
        <f aca="false">POWER(AL13,2)</f>
        <v>0</v>
      </c>
      <c r="AM58" s="33" t="n">
        <f aca="false">POWER(AM13,2)</f>
        <v>0</v>
      </c>
      <c r="AN58" s="31" t="n">
        <f aca="false">POWER(AN13,2)</f>
        <v>0</v>
      </c>
      <c r="AO58" s="31" t="n">
        <f aca="false">POWER(AO13,2)</f>
        <v>0</v>
      </c>
      <c r="AP58" s="31" t="n">
        <f aca="false">POWER(AP13,2)</f>
        <v>0</v>
      </c>
      <c r="AQ58" s="33" t="n">
        <f aca="false">POWER(AQ13,2)</f>
        <v>0</v>
      </c>
      <c r="AR58" s="33" t="n">
        <f aca="false">POWER(AR13,2)</f>
        <v>0</v>
      </c>
      <c r="AS58" s="33" t="n">
        <f aca="false">POWER(AS13,2)</f>
        <v>0</v>
      </c>
      <c r="AT58" s="33" t="n">
        <f aca="false">POWER(AT13,2)</f>
        <v>0</v>
      </c>
      <c r="AU58" s="33" t="n">
        <f aca="false">POWER(AU13,2)</f>
        <v>0</v>
      </c>
      <c r="AV58" s="33" t="n">
        <f aca="false">POWER(AV13,2)</f>
        <v>0</v>
      </c>
      <c r="AW58" s="33" t="n">
        <f aca="false">POWER(AW13,2)</f>
        <v>0</v>
      </c>
    </row>
    <row r="59" customFormat="false" ht="15.75" hidden="false" customHeight="false" outlineLevel="1" collapsed="false">
      <c r="A59" s="32" t="n">
        <f aca="false">A58+1</f>
        <v>12</v>
      </c>
      <c r="B59" s="37" t="str">
        <f aca="false">B14</f>
        <v>ASpinnTeam</v>
      </c>
      <c r="C59" s="38" t="str">
        <f aca="false">C14</f>
        <v>Нугуманов Артём</v>
      </c>
      <c r="D59" s="31" t="n">
        <f aca="false">SUM(F59:AW59)</f>
        <v>1917.26</v>
      </c>
      <c r="E59" s="39" t="n">
        <f aca="false">IF(D59&gt;0,RANK(D59,$D$48:$D$89),Реглист!$C$89+1)</f>
        <v>14</v>
      </c>
      <c r="F59" s="33" t="n">
        <f aca="false">POWER(F14,2)</f>
        <v>102.01</v>
      </c>
      <c r="G59" s="33" t="n">
        <f aca="false">POWER(G14,2)</f>
        <v>252.81</v>
      </c>
      <c r="H59" s="33" t="n">
        <f aca="false">POWER(H14,2)</f>
        <v>158.76</v>
      </c>
      <c r="I59" s="33" t="n">
        <f aca="false">POWER(I14,2)</f>
        <v>132.25</v>
      </c>
      <c r="J59" s="31" t="n">
        <f aca="false">POWER(J14,2)</f>
        <v>139.24</v>
      </c>
      <c r="K59" s="31" t="n">
        <f aca="false">POWER(K14,2)</f>
        <v>169</v>
      </c>
      <c r="L59" s="31" t="n">
        <f aca="false">POWER(L14,2)</f>
        <v>331.24</v>
      </c>
      <c r="M59" s="33" t="n">
        <f aca="false">POWER(M14,2)</f>
        <v>134.56</v>
      </c>
      <c r="N59" s="33" t="n">
        <f aca="false">POWER(N14,2)</f>
        <v>151.29</v>
      </c>
      <c r="O59" s="33" t="n">
        <f aca="false">POWER(O14,2)</f>
        <v>141.61</v>
      </c>
      <c r="P59" s="33" t="n">
        <f aca="false">POWER(P14,2)</f>
        <v>0</v>
      </c>
      <c r="Q59" s="33" t="n">
        <f aca="false">POWER(Q14,2)</f>
        <v>0</v>
      </c>
      <c r="R59" s="33" t="n">
        <f aca="false">POWER(R14,2)</f>
        <v>0</v>
      </c>
      <c r="S59" s="33" t="n">
        <f aca="false">POWER(S14,2)</f>
        <v>0</v>
      </c>
      <c r="T59" s="31" t="n">
        <f aca="false">POWER(T14,2)</f>
        <v>0</v>
      </c>
      <c r="U59" s="31" t="n">
        <f aca="false">POWER(U14,2)</f>
        <v>0</v>
      </c>
      <c r="V59" s="31" t="n">
        <f aca="false">POWER(V14,2)</f>
        <v>0</v>
      </c>
      <c r="W59" s="33" t="n">
        <f aca="false">POWER(W14,2)</f>
        <v>0</v>
      </c>
      <c r="X59" s="33" t="n">
        <f aca="false">POWER(X14,2)</f>
        <v>0</v>
      </c>
      <c r="Y59" s="33" t="n">
        <f aca="false">POWER(Y14,2)</f>
        <v>0</v>
      </c>
      <c r="Z59" s="33" t="n">
        <f aca="false">POWER(Z14,2)</f>
        <v>204.49</v>
      </c>
      <c r="AA59" s="33" t="n">
        <f aca="false">POWER(AA14,2)</f>
        <v>0</v>
      </c>
      <c r="AB59" s="33" t="n">
        <f aca="false">POWER(AB14,2)</f>
        <v>0</v>
      </c>
      <c r="AC59" s="33" t="n">
        <f aca="false">POWER(AC14,2)</f>
        <v>0</v>
      </c>
      <c r="AD59" s="31" t="n">
        <f aca="false">POWER(AD14,2)</f>
        <v>0</v>
      </c>
      <c r="AE59" s="31" t="n">
        <f aca="false">POWER(AE14,2)</f>
        <v>0</v>
      </c>
      <c r="AF59" s="31" t="n">
        <f aca="false">POWER(AF14,2)</f>
        <v>0</v>
      </c>
      <c r="AG59" s="33" t="n">
        <f aca="false">POWER(AG14,2)</f>
        <v>0</v>
      </c>
      <c r="AH59" s="33" t="n">
        <f aca="false">POWER(AH14,2)</f>
        <v>0</v>
      </c>
      <c r="AI59" s="33" t="n">
        <f aca="false">POWER(AI14,2)</f>
        <v>0</v>
      </c>
      <c r="AJ59" s="33" t="n">
        <f aca="false">POWER(AJ14,2)</f>
        <v>0</v>
      </c>
      <c r="AK59" s="33" t="n">
        <f aca="false">POWER(AK14,2)</f>
        <v>0</v>
      </c>
      <c r="AL59" s="33" t="n">
        <f aca="false">POWER(AL14,2)</f>
        <v>0</v>
      </c>
      <c r="AM59" s="33" t="n">
        <f aca="false">POWER(AM14,2)</f>
        <v>0</v>
      </c>
      <c r="AN59" s="31" t="n">
        <f aca="false">POWER(AN14,2)</f>
        <v>0</v>
      </c>
      <c r="AO59" s="31" t="n">
        <f aca="false">POWER(AO14,2)</f>
        <v>0</v>
      </c>
      <c r="AP59" s="31" t="n">
        <f aca="false">POWER(AP14,2)</f>
        <v>0</v>
      </c>
      <c r="AQ59" s="33" t="n">
        <f aca="false">POWER(AQ14,2)</f>
        <v>0</v>
      </c>
      <c r="AR59" s="33" t="n">
        <f aca="false">POWER(AR14,2)</f>
        <v>0</v>
      </c>
      <c r="AS59" s="33" t="n">
        <f aca="false">POWER(AS14,2)</f>
        <v>0</v>
      </c>
      <c r="AT59" s="33" t="n">
        <f aca="false">POWER(AT14,2)</f>
        <v>0</v>
      </c>
      <c r="AU59" s="33" t="n">
        <f aca="false">POWER(AU14,2)</f>
        <v>0</v>
      </c>
      <c r="AV59" s="33" t="n">
        <f aca="false">POWER(AV14,2)</f>
        <v>0</v>
      </c>
      <c r="AW59" s="33" t="n">
        <f aca="false">POWER(AW14,2)</f>
        <v>0</v>
      </c>
    </row>
    <row r="60" customFormat="false" ht="15.75" hidden="false" customHeight="false" outlineLevel="1" collapsed="false">
      <c r="A60" s="32" t="n">
        <f aca="false">A59+1</f>
        <v>13</v>
      </c>
      <c r="B60" s="37" t="str">
        <f aca="false">B15</f>
        <v>BASS HUNTER</v>
      </c>
      <c r="C60" s="38" t="str">
        <f aca="false">C15</f>
        <v>Шевко Виталий </v>
      </c>
      <c r="D60" s="31" t="n">
        <f aca="false">SUM(F60:AW60)</f>
        <v>3240.44</v>
      </c>
      <c r="E60" s="39" t="n">
        <f aca="false">IF(D60&gt;0,RANK(D60,$D$48:$D$89),Реглист!$C$89+1)</f>
        <v>6</v>
      </c>
      <c r="F60" s="33" t="n">
        <f aca="false">POWER(F15,2)</f>
        <v>156.25</v>
      </c>
      <c r="G60" s="33" t="n">
        <f aca="false">POWER(G15,2)</f>
        <v>144</v>
      </c>
      <c r="H60" s="33" t="n">
        <f aca="false">POWER(H15,2)</f>
        <v>278.89</v>
      </c>
      <c r="I60" s="33" t="n">
        <f aca="false">POWER(I15,2)</f>
        <v>299.29</v>
      </c>
      <c r="J60" s="31" t="n">
        <f aca="false">POWER(J15,2)</f>
        <v>249.64</v>
      </c>
      <c r="K60" s="31" t="n">
        <f aca="false">POWER(K15,2)</f>
        <v>169</v>
      </c>
      <c r="L60" s="31" t="n">
        <f aca="false">POWER(L15,2)</f>
        <v>169</v>
      </c>
      <c r="M60" s="33" t="n">
        <f aca="false">POWER(M15,2)</f>
        <v>163.84</v>
      </c>
      <c r="N60" s="33" t="n">
        <f aca="false">POWER(N15,2)</f>
        <v>144</v>
      </c>
      <c r="O60" s="33" t="n">
        <f aca="false">POWER(O15,2)</f>
        <v>148.84</v>
      </c>
      <c r="P60" s="33" t="n">
        <f aca="false">POWER(P15,2)</f>
        <v>0</v>
      </c>
      <c r="Q60" s="33" t="n">
        <f aca="false">POWER(Q15,2)</f>
        <v>0</v>
      </c>
      <c r="R60" s="33" t="n">
        <f aca="false">POWER(R15,2)</f>
        <v>0</v>
      </c>
      <c r="S60" s="33" t="n">
        <f aca="false">POWER(S15,2)</f>
        <v>0</v>
      </c>
      <c r="T60" s="31" t="n">
        <f aca="false">POWER(T15,2)</f>
        <v>0</v>
      </c>
      <c r="U60" s="31" t="n">
        <f aca="false">POWER(U15,2)</f>
        <v>0</v>
      </c>
      <c r="V60" s="31" t="n">
        <f aca="false">POWER(V15,2)</f>
        <v>0</v>
      </c>
      <c r="W60" s="33" t="n">
        <f aca="false">POWER(W15,2)</f>
        <v>0</v>
      </c>
      <c r="X60" s="33" t="n">
        <f aca="false">POWER(X15,2)</f>
        <v>0</v>
      </c>
      <c r="Y60" s="33" t="n">
        <f aca="false">POWER(Y15,2)</f>
        <v>0</v>
      </c>
      <c r="Z60" s="33" t="n">
        <f aca="false">POWER(Z15,2)</f>
        <v>1317.69</v>
      </c>
      <c r="AA60" s="33" t="n">
        <f aca="false">POWER(AA15,2)</f>
        <v>0</v>
      </c>
      <c r="AB60" s="33" t="n">
        <f aca="false">POWER(AB15,2)</f>
        <v>0</v>
      </c>
      <c r="AC60" s="33" t="n">
        <f aca="false">POWER(AC15,2)</f>
        <v>0</v>
      </c>
      <c r="AD60" s="31" t="n">
        <f aca="false">POWER(AD15,2)</f>
        <v>0</v>
      </c>
      <c r="AE60" s="31" t="n">
        <f aca="false">POWER(AE15,2)</f>
        <v>0</v>
      </c>
      <c r="AF60" s="31" t="n">
        <f aca="false">POWER(AF15,2)</f>
        <v>0</v>
      </c>
      <c r="AG60" s="33" t="n">
        <f aca="false">POWER(AG15,2)</f>
        <v>0</v>
      </c>
      <c r="AH60" s="33" t="n">
        <f aca="false">POWER(AH15,2)</f>
        <v>0</v>
      </c>
      <c r="AI60" s="33" t="n">
        <f aca="false">POWER(AI15,2)</f>
        <v>0</v>
      </c>
      <c r="AJ60" s="33" t="n">
        <f aca="false">POWER(AJ15,2)</f>
        <v>0</v>
      </c>
      <c r="AK60" s="33" t="n">
        <f aca="false">POWER(AK15,2)</f>
        <v>0</v>
      </c>
      <c r="AL60" s="33" t="n">
        <f aca="false">POWER(AL15,2)</f>
        <v>0</v>
      </c>
      <c r="AM60" s="33" t="n">
        <f aca="false">POWER(AM15,2)</f>
        <v>0</v>
      </c>
      <c r="AN60" s="31" t="n">
        <f aca="false">POWER(AN15,2)</f>
        <v>0</v>
      </c>
      <c r="AO60" s="31" t="n">
        <f aca="false">POWER(AO15,2)</f>
        <v>0</v>
      </c>
      <c r="AP60" s="31" t="n">
        <f aca="false">POWER(AP15,2)</f>
        <v>0</v>
      </c>
      <c r="AQ60" s="33" t="n">
        <f aca="false">POWER(AQ15,2)</f>
        <v>0</v>
      </c>
      <c r="AR60" s="33" t="n">
        <f aca="false">POWER(AR15,2)</f>
        <v>0</v>
      </c>
      <c r="AS60" s="33" t="n">
        <f aca="false">POWER(AS15,2)</f>
        <v>0</v>
      </c>
      <c r="AT60" s="33" t="n">
        <f aca="false">POWER(AT15,2)</f>
        <v>0</v>
      </c>
      <c r="AU60" s="33" t="n">
        <f aca="false">POWER(AU15,2)</f>
        <v>0</v>
      </c>
      <c r="AV60" s="33" t="n">
        <f aca="false">POWER(AV15,2)</f>
        <v>0</v>
      </c>
      <c r="AW60" s="33" t="n">
        <f aca="false">POWER(AW15,2)</f>
        <v>0</v>
      </c>
    </row>
    <row r="61" customFormat="false" ht="15.75" hidden="false" customHeight="false" outlineLevel="1" collapsed="false">
      <c r="A61" s="32" t="n">
        <f aca="false">A60+1</f>
        <v>14</v>
      </c>
      <c r="B61" s="37" t="str">
        <f aca="false">B16</f>
        <v>RVR</v>
      </c>
      <c r="C61" s="38" t="str">
        <f aca="false">C16</f>
        <v>Золотухин Александр</v>
      </c>
      <c r="D61" s="31" t="n">
        <f aca="false">SUM(F61:AW61)</f>
        <v>2141.6</v>
      </c>
      <c r="E61" s="39" t="n">
        <f aca="false">IF(D61&gt;0,RANK(D61,$D$48:$D$89),Реглист!$C$89+1)</f>
        <v>12</v>
      </c>
      <c r="F61" s="33" t="n">
        <f aca="false">POWER(F16,2)</f>
        <v>176.89</v>
      </c>
      <c r="G61" s="33" t="n">
        <f aca="false">POWER(G16,2)</f>
        <v>132.25</v>
      </c>
      <c r="H61" s="33" t="n">
        <f aca="false">POWER(H16,2)</f>
        <v>240.25</v>
      </c>
      <c r="I61" s="33" t="n">
        <f aca="false">POWER(I16,2)</f>
        <v>289</v>
      </c>
      <c r="J61" s="31" t="n">
        <f aca="false">POWER(J16,2)</f>
        <v>0</v>
      </c>
      <c r="K61" s="31" t="n">
        <f aca="false">POWER(K16,2)</f>
        <v>0</v>
      </c>
      <c r="L61" s="31" t="n">
        <f aca="false">POWER(L16,2)</f>
        <v>0</v>
      </c>
      <c r="M61" s="33" t="n">
        <f aca="false">POWER(M16,2)</f>
        <v>0</v>
      </c>
      <c r="N61" s="33" t="n">
        <f aca="false">POWER(N16,2)</f>
        <v>0</v>
      </c>
      <c r="O61" s="33" t="n">
        <f aca="false">POWER(O16,2)</f>
        <v>0</v>
      </c>
      <c r="P61" s="33" t="n">
        <f aca="false">POWER(P16,2)</f>
        <v>0</v>
      </c>
      <c r="Q61" s="33" t="n">
        <f aca="false">POWER(Q16,2)</f>
        <v>0</v>
      </c>
      <c r="R61" s="33" t="n">
        <f aca="false">POWER(R16,2)</f>
        <v>0</v>
      </c>
      <c r="S61" s="33" t="n">
        <f aca="false">POWER(S16,2)</f>
        <v>0</v>
      </c>
      <c r="T61" s="31" t="n">
        <f aca="false">POWER(T16,2)</f>
        <v>0</v>
      </c>
      <c r="U61" s="31" t="n">
        <f aca="false">POWER(U16,2)</f>
        <v>0</v>
      </c>
      <c r="V61" s="31" t="n">
        <f aca="false">POWER(V16,2)</f>
        <v>0</v>
      </c>
      <c r="W61" s="33" t="n">
        <f aca="false">POWER(W16,2)</f>
        <v>0</v>
      </c>
      <c r="X61" s="33" t="n">
        <f aca="false">POWER(X16,2)</f>
        <v>0</v>
      </c>
      <c r="Y61" s="33" t="n">
        <f aca="false">POWER(Y16,2)</f>
        <v>0</v>
      </c>
      <c r="Z61" s="33" t="n">
        <f aca="false">POWER(Z16,2)</f>
        <v>1303.21</v>
      </c>
      <c r="AA61" s="33" t="n">
        <f aca="false">POWER(AA16,2)</f>
        <v>0</v>
      </c>
      <c r="AB61" s="33" t="n">
        <f aca="false">POWER(AB16,2)</f>
        <v>0</v>
      </c>
      <c r="AC61" s="33" t="n">
        <f aca="false">POWER(AC16,2)</f>
        <v>0</v>
      </c>
      <c r="AD61" s="31" t="n">
        <f aca="false">POWER(AD16,2)</f>
        <v>0</v>
      </c>
      <c r="AE61" s="31" t="n">
        <f aca="false">POWER(AE16,2)</f>
        <v>0</v>
      </c>
      <c r="AF61" s="31" t="n">
        <f aca="false">POWER(AF16,2)</f>
        <v>0</v>
      </c>
      <c r="AG61" s="33" t="n">
        <f aca="false">POWER(AG16,2)</f>
        <v>0</v>
      </c>
      <c r="AH61" s="33" t="n">
        <f aca="false">POWER(AH16,2)</f>
        <v>0</v>
      </c>
      <c r="AI61" s="33" t="n">
        <f aca="false">POWER(AI16,2)</f>
        <v>0</v>
      </c>
      <c r="AJ61" s="33" t="n">
        <f aca="false">POWER(AJ16,2)</f>
        <v>0</v>
      </c>
      <c r="AK61" s="33" t="n">
        <f aca="false">POWER(AK16,2)</f>
        <v>0</v>
      </c>
      <c r="AL61" s="33" t="n">
        <f aca="false">POWER(AL16,2)</f>
        <v>0</v>
      </c>
      <c r="AM61" s="33" t="n">
        <f aca="false">POWER(AM16,2)</f>
        <v>0</v>
      </c>
      <c r="AN61" s="31" t="n">
        <f aca="false">POWER(AN16,2)</f>
        <v>0</v>
      </c>
      <c r="AO61" s="31" t="n">
        <f aca="false">POWER(AO16,2)</f>
        <v>0</v>
      </c>
      <c r="AP61" s="31" t="n">
        <f aca="false">POWER(AP16,2)</f>
        <v>0</v>
      </c>
      <c r="AQ61" s="33" t="n">
        <f aca="false">POWER(AQ16,2)</f>
        <v>0</v>
      </c>
      <c r="AR61" s="33" t="n">
        <f aca="false">POWER(AR16,2)</f>
        <v>0</v>
      </c>
      <c r="AS61" s="33" t="n">
        <f aca="false">POWER(AS16,2)</f>
        <v>0</v>
      </c>
      <c r="AT61" s="33" t="n">
        <f aca="false">POWER(AT16,2)</f>
        <v>0</v>
      </c>
      <c r="AU61" s="33" t="n">
        <f aca="false">POWER(AU16,2)</f>
        <v>0</v>
      </c>
      <c r="AV61" s="33" t="n">
        <f aca="false">POWER(AV16,2)</f>
        <v>0</v>
      </c>
      <c r="AW61" s="33" t="n">
        <f aca="false">POWER(AW16,2)</f>
        <v>0</v>
      </c>
    </row>
    <row r="62" customFormat="false" ht="15.75" hidden="false" customHeight="false" outlineLevel="1" collapsed="false">
      <c r="A62" s="32" t="n">
        <f aca="false">A61+1</f>
        <v>15</v>
      </c>
      <c r="B62" s="37" t="str">
        <f aca="false">B17</f>
        <v>Студенты</v>
      </c>
      <c r="C62" s="38" t="str">
        <f aca="false">C17</f>
        <v>Воробьев Павел</v>
      </c>
      <c r="D62" s="31" t="n">
        <f aca="false">SUM(F62:AW62)</f>
        <v>380.25</v>
      </c>
      <c r="E62" s="39" t="n">
        <f aca="false">IF(D62&gt;0,RANK(D62,$D$48:$D$89),Реглист!$C$89+1)</f>
        <v>36</v>
      </c>
      <c r="F62" s="33" t="n">
        <f aca="false">POWER(F17,2)</f>
        <v>380.25</v>
      </c>
      <c r="G62" s="33" t="n">
        <f aca="false">POWER(G17,2)</f>
        <v>0</v>
      </c>
      <c r="H62" s="33" t="n">
        <f aca="false">POWER(H17,2)</f>
        <v>0</v>
      </c>
      <c r="I62" s="33" t="n">
        <f aca="false">POWER(I17,2)</f>
        <v>0</v>
      </c>
      <c r="J62" s="31" t="n">
        <f aca="false">POWER(J17,2)</f>
        <v>0</v>
      </c>
      <c r="K62" s="31" t="n">
        <f aca="false">POWER(K17,2)</f>
        <v>0</v>
      </c>
      <c r="L62" s="31" t="n">
        <f aca="false">POWER(L17,2)</f>
        <v>0</v>
      </c>
      <c r="M62" s="33" t="n">
        <f aca="false">POWER(M17,2)</f>
        <v>0</v>
      </c>
      <c r="N62" s="33" t="n">
        <f aca="false">POWER(N17,2)</f>
        <v>0</v>
      </c>
      <c r="O62" s="33" t="n">
        <f aca="false">POWER(O17,2)</f>
        <v>0</v>
      </c>
      <c r="P62" s="33" t="n">
        <f aca="false">POWER(P17,2)</f>
        <v>0</v>
      </c>
      <c r="Q62" s="33" t="n">
        <f aca="false">POWER(Q17,2)</f>
        <v>0</v>
      </c>
      <c r="R62" s="33" t="n">
        <f aca="false">POWER(R17,2)</f>
        <v>0</v>
      </c>
      <c r="S62" s="33" t="n">
        <f aca="false">POWER(S17,2)</f>
        <v>0</v>
      </c>
      <c r="T62" s="31" t="n">
        <f aca="false">POWER(T17,2)</f>
        <v>0</v>
      </c>
      <c r="U62" s="31" t="n">
        <f aca="false">POWER(U17,2)</f>
        <v>0</v>
      </c>
      <c r="V62" s="31" t="n">
        <f aca="false">POWER(V17,2)</f>
        <v>0</v>
      </c>
      <c r="W62" s="33" t="n">
        <f aca="false">POWER(W17,2)</f>
        <v>0</v>
      </c>
      <c r="X62" s="33" t="n">
        <f aca="false">POWER(X17,2)</f>
        <v>0</v>
      </c>
      <c r="Y62" s="33" t="n">
        <f aca="false">POWER(Y17,2)</f>
        <v>0</v>
      </c>
      <c r="Z62" s="33" t="n">
        <f aca="false">POWER(Z17,2)</f>
        <v>0</v>
      </c>
      <c r="AA62" s="33" t="n">
        <f aca="false">POWER(AA17,2)</f>
        <v>0</v>
      </c>
      <c r="AB62" s="33" t="n">
        <f aca="false">POWER(AB17,2)</f>
        <v>0</v>
      </c>
      <c r="AC62" s="33" t="n">
        <f aca="false">POWER(AC17,2)</f>
        <v>0</v>
      </c>
      <c r="AD62" s="31" t="n">
        <f aca="false">POWER(AD17,2)</f>
        <v>0</v>
      </c>
      <c r="AE62" s="31" t="n">
        <f aca="false">POWER(AE17,2)</f>
        <v>0</v>
      </c>
      <c r="AF62" s="31" t="n">
        <f aca="false">POWER(AF17,2)</f>
        <v>0</v>
      </c>
      <c r="AG62" s="33" t="n">
        <f aca="false">POWER(AG17,2)</f>
        <v>0</v>
      </c>
      <c r="AH62" s="33" t="n">
        <f aca="false">POWER(AH17,2)</f>
        <v>0</v>
      </c>
      <c r="AI62" s="33" t="n">
        <f aca="false">POWER(AI17,2)</f>
        <v>0</v>
      </c>
      <c r="AJ62" s="33" t="n">
        <f aca="false">POWER(AJ17,2)</f>
        <v>0</v>
      </c>
      <c r="AK62" s="33" t="n">
        <f aca="false">POWER(AK17,2)</f>
        <v>0</v>
      </c>
      <c r="AL62" s="33" t="n">
        <f aca="false">POWER(AL17,2)</f>
        <v>0</v>
      </c>
      <c r="AM62" s="33" t="n">
        <f aca="false">POWER(AM17,2)</f>
        <v>0</v>
      </c>
      <c r="AN62" s="31" t="n">
        <f aca="false">POWER(AN17,2)</f>
        <v>0</v>
      </c>
      <c r="AO62" s="31" t="n">
        <f aca="false">POWER(AO17,2)</f>
        <v>0</v>
      </c>
      <c r="AP62" s="31" t="n">
        <f aca="false">POWER(AP17,2)</f>
        <v>0</v>
      </c>
      <c r="AQ62" s="33" t="n">
        <f aca="false">POWER(AQ17,2)</f>
        <v>0</v>
      </c>
      <c r="AR62" s="33" t="n">
        <f aca="false">POWER(AR17,2)</f>
        <v>0</v>
      </c>
      <c r="AS62" s="33" t="n">
        <f aca="false">POWER(AS17,2)</f>
        <v>0</v>
      </c>
      <c r="AT62" s="33" t="n">
        <f aca="false">POWER(AT17,2)</f>
        <v>0</v>
      </c>
      <c r="AU62" s="33" t="n">
        <f aca="false">POWER(AU17,2)</f>
        <v>0</v>
      </c>
      <c r="AV62" s="33" t="n">
        <f aca="false">POWER(AV17,2)</f>
        <v>0</v>
      </c>
      <c r="AW62" s="33" t="n">
        <f aca="false">POWER(AW17,2)</f>
        <v>0</v>
      </c>
    </row>
    <row r="63" customFormat="false" ht="15.75" hidden="false" customHeight="false" outlineLevel="1" collapsed="false">
      <c r="A63" s="32" t="n">
        <f aca="false">A62+1</f>
        <v>16</v>
      </c>
      <c r="B63" s="37" t="str">
        <f aca="false">B18</f>
        <v>Peacock Bass</v>
      </c>
      <c r="C63" s="38" t="str">
        <f aca="false">C18</f>
        <v>Дроздов Виталий</v>
      </c>
      <c r="D63" s="31" t="n">
        <f aca="false">SUM(F63:AW63)</f>
        <v>1776.9</v>
      </c>
      <c r="E63" s="39" t="n">
        <f aca="false">IF(D63&gt;0,RANK(D63,$D$48:$D$89),Реглист!$C$89+1)</f>
        <v>15</v>
      </c>
      <c r="F63" s="33" t="n">
        <f aca="false">POWER(F18,2)</f>
        <v>420.25</v>
      </c>
      <c r="G63" s="33" t="n">
        <f aca="false">POWER(G18,2)</f>
        <v>196</v>
      </c>
      <c r="H63" s="33" t="n">
        <f aca="false">POWER(H18,2)</f>
        <v>127.69</v>
      </c>
      <c r="I63" s="33" t="n">
        <f aca="false">POWER(I18,2)</f>
        <v>171.61</v>
      </c>
      <c r="J63" s="31" t="n">
        <f aca="false">POWER(J18,2)</f>
        <v>176.89</v>
      </c>
      <c r="K63" s="31" t="n">
        <f aca="false">POWER(K18,2)</f>
        <v>345.96</v>
      </c>
      <c r="L63" s="31" t="n">
        <f aca="false">POWER(L18,2)</f>
        <v>182.25</v>
      </c>
      <c r="M63" s="33" t="n">
        <f aca="false">POWER(M18,2)</f>
        <v>0</v>
      </c>
      <c r="N63" s="33" t="n">
        <f aca="false">POWER(N18,2)</f>
        <v>0</v>
      </c>
      <c r="O63" s="33" t="n">
        <f aca="false">POWER(O18,2)</f>
        <v>0</v>
      </c>
      <c r="P63" s="33" t="n">
        <f aca="false">POWER(P18,2)</f>
        <v>0</v>
      </c>
      <c r="Q63" s="33" t="n">
        <f aca="false">POWER(Q18,2)</f>
        <v>0</v>
      </c>
      <c r="R63" s="33" t="n">
        <f aca="false">POWER(R18,2)</f>
        <v>0</v>
      </c>
      <c r="S63" s="33" t="n">
        <f aca="false">POWER(S18,2)</f>
        <v>0</v>
      </c>
      <c r="T63" s="31" t="n">
        <f aca="false">POWER(T18,2)</f>
        <v>0</v>
      </c>
      <c r="U63" s="31" t="n">
        <f aca="false">POWER(U18,2)</f>
        <v>0</v>
      </c>
      <c r="V63" s="31" t="n">
        <f aca="false">POWER(V18,2)</f>
        <v>0</v>
      </c>
      <c r="W63" s="33" t="n">
        <f aca="false">POWER(W18,2)</f>
        <v>0</v>
      </c>
      <c r="X63" s="33" t="n">
        <f aca="false">POWER(X18,2)</f>
        <v>0</v>
      </c>
      <c r="Y63" s="33" t="n">
        <f aca="false">POWER(Y18,2)</f>
        <v>0</v>
      </c>
      <c r="Z63" s="33" t="n">
        <f aca="false">POWER(Z18,2)</f>
        <v>156.25</v>
      </c>
      <c r="AA63" s="33" t="n">
        <f aca="false">POWER(AA18,2)</f>
        <v>0</v>
      </c>
      <c r="AB63" s="33" t="n">
        <f aca="false">POWER(AB18,2)</f>
        <v>0</v>
      </c>
      <c r="AC63" s="33" t="n">
        <f aca="false">POWER(AC18,2)</f>
        <v>0</v>
      </c>
      <c r="AD63" s="31" t="n">
        <f aca="false">POWER(AD18,2)</f>
        <v>0</v>
      </c>
      <c r="AE63" s="31" t="n">
        <f aca="false">POWER(AE18,2)</f>
        <v>0</v>
      </c>
      <c r="AF63" s="31" t="n">
        <f aca="false">POWER(AF18,2)</f>
        <v>0</v>
      </c>
      <c r="AG63" s="33" t="n">
        <f aca="false">POWER(AG18,2)</f>
        <v>0</v>
      </c>
      <c r="AH63" s="33" t="n">
        <f aca="false">POWER(AH18,2)</f>
        <v>0</v>
      </c>
      <c r="AI63" s="33" t="n">
        <f aca="false">POWER(AI18,2)</f>
        <v>0</v>
      </c>
      <c r="AJ63" s="33" t="n">
        <f aca="false">POWER(AJ18,2)</f>
        <v>0</v>
      </c>
      <c r="AK63" s="33" t="n">
        <f aca="false">POWER(AK18,2)</f>
        <v>0</v>
      </c>
      <c r="AL63" s="33" t="n">
        <f aca="false">POWER(AL18,2)</f>
        <v>0</v>
      </c>
      <c r="AM63" s="33" t="n">
        <f aca="false">POWER(AM18,2)</f>
        <v>0</v>
      </c>
      <c r="AN63" s="31" t="n">
        <f aca="false">POWER(AN18,2)</f>
        <v>0</v>
      </c>
      <c r="AO63" s="31" t="n">
        <f aca="false">POWER(AO18,2)</f>
        <v>0</v>
      </c>
      <c r="AP63" s="31" t="n">
        <f aca="false">POWER(AP18,2)</f>
        <v>0</v>
      </c>
      <c r="AQ63" s="33" t="n">
        <f aca="false">POWER(AQ18,2)</f>
        <v>0</v>
      </c>
      <c r="AR63" s="33" t="n">
        <f aca="false">POWER(AR18,2)</f>
        <v>0</v>
      </c>
      <c r="AS63" s="33" t="n">
        <f aca="false">POWER(AS18,2)</f>
        <v>0</v>
      </c>
      <c r="AT63" s="33" t="n">
        <f aca="false">POWER(AT18,2)</f>
        <v>0</v>
      </c>
      <c r="AU63" s="33" t="n">
        <f aca="false">POWER(AU18,2)</f>
        <v>0</v>
      </c>
      <c r="AV63" s="33" t="n">
        <f aca="false">POWER(AV18,2)</f>
        <v>0</v>
      </c>
      <c r="AW63" s="33" t="n">
        <f aca="false">POWER(AW18,2)</f>
        <v>0</v>
      </c>
    </row>
    <row r="64" customFormat="false" ht="15.75" hidden="false" customHeight="false" outlineLevel="1" collapsed="false">
      <c r="A64" s="32" t="n">
        <f aca="false">A63+1</f>
        <v>17</v>
      </c>
      <c r="B64" s="37" t="str">
        <f aca="false">B19</f>
        <v>Полесье</v>
      </c>
      <c r="C64" s="38" t="str">
        <f aca="false">C19</f>
        <v>Марковский Максим</v>
      </c>
      <c r="D64" s="31" t="n">
        <f aca="false">SUM(F64:AW64)</f>
        <v>3301.35</v>
      </c>
      <c r="E64" s="39" t="n">
        <f aca="false">IF(D64&gt;0,RANK(D64,$D$48:$D$89),Реглист!$C$89+1)</f>
        <v>5</v>
      </c>
      <c r="F64" s="33" t="n">
        <f aca="false">POWER(F19,2)</f>
        <v>265.69</v>
      </c>
      <c r="G64" s="33" t="n">
        <f aca="false">POWER(G19,2)</f>
        <v>213.16</v>
      </c>
      <c r="H64" s="33" t="n">
        <f aca="false">POWER(H19,2)</f>
        <v>139.24</v>
      </c>
      <c r="I64" s="33" t="n">
        <f aca="false">POWER(I19,2)</f>
        <v>309.76</v>
      </c>
      <c r="J64" s="31" t="n">
        <f aca="false">POWER(J19,2)</f>
        <v>196</v>
      </c>
      <c r="K64" s="31" t="n">
        <f aca="false">POWER(K19,2)</f>
        <v>249.64</v>
      </c>
      <c r="L64" s="31" t="n">
        <f aca="false">POWER(L19,2)</f>
        <v>506.25</v>
      </c>
      <c r="M64" s="33" t="n">
        <f aca="false">POWER(M19,2)</f>
        <v>324</v>
      </c>
      <c r="N64" s="33" t="n">
        <f aca="false">POWER(N19,2)</f>
        <v>256</v>
      </c>
      <c r="O64" s="33" t="n">
        <f aca="false">POWER(O19,2)</f>
        <v>240.25</v>
      </c>
      <c r="P64" s="33" t="n">
        <f aca="false">POWER(P19,2)</f>
        <v>225</v>
      </c>
      <c r="Q64" s="33" t="n">
        <f aca="false">POWER(Q19,2)</f>
        <v>0</v>
      </c>
      <c r="R64" s="33" t="n">
        <f aca="false">POWER(R19,2)</f>
        <v>0</v>
      </c>
      <c r="S64" s="33" t="n">
        <f aca="false">POWER(S19,2)</f>
        <v>0</v>
      </c>
      <c r="T64" s="31" t="n">
        <f aca="false">POWER(T19,2)</f>
        <v>0</v>
      </c>
      <c r="U64" s="31" t="n">
        <f aca="false">POWER(U19,2)</f>
        <v>0</v>
      </c>
      <c r="V64" s="31" t="n">
        <f aca="false">POWER(V19,2)</f>
        <v>0</v>
      </c>
      <c r="W64" s="33" t="n">
        <f aca="false">POWER(W19,2)</f>
        <v>0</v>
      </c>
      <c r="X64" s="33" t="n">
        <f aca="false">POWER(X19,2)</f>
        <v>0</v>
      </c>
      <c r="Y64" s="33" t="n">
        <f aca="false">POWER(Y19,2)</f>
        <v>0</v>
      </c>
      <c r="Z64" s="33" t="n">
        <f aca="false">POWER(Z19,2)</f>
        <v>376.36</v>
      </c>
      <c r="AA64" s="33" t="n">
        <f aca="false">POWER(AA19,2)</f>
        <v>0</v>
      </c>
      <c r="AB64" s="33" t="n">
        <f aca="false">POWER(AB19,2)</f>
        <v>0</v>
      </c>
      <c r="AC64" s="33" t="n">
        <f aca="false">POWER(AC19,2)</f>
        <v>0</v>
      </c>
      <c r="AD64" s="31" t="n">
        <f aca="false">POWER(AD19,2)</f>
        <v>0</v>
      </c>
      <c r="AE64" s="31" t="n">
        <f aca="false">POWER(AE19,2)</f>
        <v>0</v>
      </c>
      <c r="AF64" s="31" t="n">
        <f aca="false">POWER(AF19,2)</f>
        <v>0</v>
      </c>
      <c r="AG64" s="33" t="n">
        <f aca="false">POWER(AG19,2)</f>
        <v>0</v>
      </c>
      <c r="AH64" s="33" t="n">
        <f aca="false">POWER(AH19,2)</f>
        <v>0</v>
      </c>
      <c r="AI64" s="33" t="n">
        <f aca="false">POWER(AI19,2)</f>
        <v>0</v>
      </c>
      <c r="AJ64" s="33" t="n">
        <f aca="false">POWER(AJ19,2)</f>
        <v>0</v>
      </c>
      <c r="AK64" s="33" t="n">
        <f aca="false">POWER(AK19,2)</f>
        <v>0</v>
      </c>
      <c r="AL64" s="33" t="n">
        <f aca="false">POWER(AL19,2)</f>
        <v>0</v>
      </c>
      <c r="AM64" s="33" t="n">
        <f aca="false">POWER(AM19,2)</f>
        <v>0</v>
      </c>
      <c r="AN64" s="31" t="n">
        <f aca="false">POWER(AN19,2)</f>
        <v>0</v>
      </c>
      <c r="AO64" s="31" t="n">
        <f aca="false">POWER(AO19,2)</f>
        <v>0</v>
      </c>
      <c r="AP64" s="31" t="n">
        <f aca="false">POWER(AP19,2)</f>
        <v>0</v>
      </c>
      <c r="AQ64" s="33" t="n">
        <f aca="false">POWER(AQ19,2)</f>
        <v>0</v>
      </c>
      <c r="AR64" s="33" t="n">
        <f aca="false">POWER(AR19,2)</f>
        <v>0</v>
      </c>
      <c r="AS64" s="33" t="n">
        <f aca="false">POWER(AS19,2)</f>
        <v>0</v>
      </c>
      <c r="AT64" s="33" t="n">
        <f aca="false">POWER(AT19,2)</f>
        <v>0</v>
      </c>
      <c r="AU64" s="33" t="n">
        <f aca="false">POWER(AU19,2)</f>
        <v>0</v>
      </c>
      <c r="AV64" s="33" t="n">
        <f aca="false">POWER(AV19,2)</f>
        <v>0</v>
      </c>
      <c r="AW64" s="33" t="n">
        <f aca="false">POWER(AW19,2)</f>
        <v>0</v>
      </c>
    </row>
    <row r="65" customFormat="false" ht="15.75" hidden="false" customHeight="false" outlineLevel="1" collapsed="false">
      <c r="A65" s="32" t="n">
        <f aca="false">A64+1</f>
        <v>18</v>
      </c>
      <c r="B65" s="37" t="str">
        <f aca="false">B20</f>
        <v>-</v>
      </c>
      <c r="C65" s="38" t="str">
        <f aca="false">C20</f>
        <v>-</v>
      </c>
      <c r="D65" s="31" t="n">
        <f aca="false">SUM(F65:AW65)</f>
        <v>0</v>
      </c>
      <c r="E65" s="39" t="n">
        <f aca="false">IF(D65&gt;0,RANK(D65,$D$48:$D$89),Реглист!$C$89+1)</f>
        <v>43</v>
      </c>
      <c r="F65" s="33" t="n">
        <f aca="false">POWER(F20,2)</f>
        <v>0</v>
      </c>
      <c r="G65" s="33" t="n">
        <f aca="false">POWER(G20,2)</f>
        <v>0</v>
      </c>
      <c r="H65" s="33" t="n">
        <f aca="false">POWER(H20,2)</f>
        <v>0</v>
      </c>
      <c r="I65" s="33" t="n">
        <f aca="false">POWER(I20,2)</f>
        <v>0</v>
      </c>
      <c r="J65" s="31" t="n">
        <f aca="false">POWER(J20,2)</f>
        <v>0</v>
      </c>
      <c r="K65" s="31" t="n">
        <f aca="false">POWER(K20,2)</f>
        <v>0</v>
      </c>
      <c r="L65" s="31" t="n">
        <f aca="false">POWER(L20,2)</f>
        <v>0</v>
      </c>
      <c r="M65" s="33" t="n">
        <f aca="false">POWER(M20,2)</f>
        <v>0</v>
      </c>
      <c r="N65" s="33" t="n">
        <f aca="false">POWER(N20,2)</f>
        <v>0</v>
      </c>
      <c r="O65" s="33" t="n">
        <f aca="false">POWER(O20,2)</f>
        <v>0</v>
      </c>
      <c r="P65" s="33" t="n">
        <f aca="false">POWER(P20,2)</f>
        <v>0</v>
      </c>
      <c r="Q65" s="33" t="n">
        <f aca="false">POWER(Q20,2)</f>
        <v>0</v>
      </c>
      <c r="R65" s="33" t="n">
        <f aca="false">POWER(R20,2)</f>
        <v>0</v>
      </c>
      <c r="S65" s="33" t="n">
        <f aca="false">POWER(S20,2)</f>
        <v>0</v>
      </c>
      <c r="T65" s="31" t="n">
        <f aca="false">POWER(T20,2)</f>
        <v>0</v>
      </c>
      <c r="U65" s="31" t="n">
        <f aca="false">POWER(U20,2)</f>
        <v>0</v>
      </c>
      <c r="V65" s="31" t="n">
        <f aca="false">POWER(V20,2)</f>
        <v>0</v>
      </c>
      <c r="W65" s="33" t="n">
        <f aca="false">POWER(W20,2)</f>
        <v>0</v>
      </c>
      <c r="X65" s="33" t="n">
        <f aca="false">POWER(X20,2)</f>
        <v>0</v>
      </c>
      <c r="Y65" s="33" t="n">
        <f aca="false">POWER(Y20,2)</f>
        <v>0</v>
      </c>
      <c r="Z65" s="33" t="n">
        <f aca="false">POWER(Z20,2)</f>
        <v>0</v>
      </c>
      <c r="AA65" s="33" t="n">
        <f aca="false">POWER(AA20,2)</f>
        <v>0</v>
      </c>
      <c r="AB65" s="33" t="n">
        <f aca="false">POWER(AB20,2)</f>
        <v>0</v>
      </c>
      <c r="AC65" s="33" t="n">
        <f aca="false">POWER(AC20,2)</f>
        <v>0</v>
      </c>
      <c r="AD65" s="31" t="n">
        <f aca="false">POWER(AD20,2)</f>
        <v>0</v>
      </c>
      <c r="AE65" s="31" t="n">
        <f aca="false">POWER(AE20,2)</f>
        <v>0</v>
      </c>
      <c r="AF65" s="31" t="n">
        <f aca="false">POWER(AF20,2)</f>
        <v>0</v>
      </c>
      <c r="AG65" s="33" t="n">
        <f aca="false">POWER(AG20,2)</f>
        <v>0</v>
      </c>
      <c r="AH65" s="33" t="n">
        <f aca="false">POWER(AH20,2)</f>
        <v>0</v>
      </c>
      <c r="AI65" s="33" t="n">
        <f aca="false">POWER(AI20,2)</f>
        <v>0</v>
      </c>
      <c r="AJ65" s="33" t="n">
        <f aca="false">POWER(AJ20,2)</f>
        <v>0</v>
      </c>
      <c r="AK65" s="33" t="n">
        <f aca="false">POWER(AK20,2)</f>
        <v>0</v>
      </c>
      <c r="AL65" s="33" t="n">
        <f aca="false">POWER(AL20,2)</f>
        <v>0</v>
      </c>
      <c r="AM65" s="33" t="n">
        <f aca="false">POWER(AM20,2)</f>
        <v>0</v>
      </c>
      <c r="AN65" s="31" t="n">
        <f aca="false">POWER(AN20,2)</f>
        <v>0</v>
      </c>
      <c r="AO65" s="31" t="n">
        <f aca="false">POWER(AO20,2)</f>
        <v>0</v>
      </c>
      <c r="AP65" s="31" t="n">
        <f aca="false">POWER(AP20,2)</f>
        <v>0</v>
      </c>
      <c r="AQ65" s="33" t="n">
        <f aca="false">POWER(AQ20,2)</f>
        <v>0</v>
      </c>
      <c r="AR65" s="33" t="n">
        <f aca="false">POWER(AR20,2)</f>
        <v>0</v>
      </c>
      <c r="AS65" s="33" t="n">
        <f aca="false">POWER(AS20,2)</f>
        <v>0</v>
      </c>
      <c r="AT65" s="33" t="n">
        <f aca="false">POWER(AT20,2)</f>
        <v>0</v>
      </c>
      <c r="AU65" s="33" t="n">
        <f aca="false">POWER(AU20,2)</f>
        <v>0</v>
      </c>
      <c r="AV65" s="33" t="n">
        <f aca="false">POWER(AV20,2)</f>
        <v>0</v>
      </c>
      <c r="AW65" s="33" t="n">
        <f aca="false">POWER(AW20,2)</f>
        <v>0</v>
      </c>
    </row>
    <row r="66" customFormat="false" ht="15.75" hidden="false" customHeight="false" outlineLevel="1" collapsed="false">
      <c r="A66" s="32" t="n">
        <f aca="false">A65+1</f>
        <v>19</v>
      </c>
      <c r="B66" s="37" t="str">
        <f aca="false">B21</f>
        <v>Брест над Бугом</v>
      </c>
      <c r="C66" s="38" t="str">
        <f aca="false">C21</f>
        <v>Шумко Александр</v>
      </c>
      <c r="D66" s="31" t="n">
        <f aca="false">SUM(F66:AW66)</f>
        <v>2434.5</v>
      </c>
      <c r="E66" s="39" t="n">
        <f aca="false">IF(D66&gt;0,RANK(D66,$D$48:$D$89),Реглист!$C$89+1)</f>
        <v>9</v>
      </c>
      <c r="F66" s="33" t="n">
        <f aca="false">POWER(F21,2)</f>
        <v>153.76</v>
      </c>
      <c r="G66" s="33" t="n">
        <f aca="false">POWER(G21,2)</f>
        <v>121</v>
      </c>
      <c r="H66" s="33" t="n">
        <f aca="false">POWER(H21,2)</f>
        <v>243.36</v>
      </c>
      <c r="I66" s="33" t="n">
        <f aca="false">POWER(I21,2)</f>
        <v>282.24</v>
      </c>
      <c r="J66" s="31" t="n">
        <f aca="false">POWER(J21,2)</f>
        <v>118.81</v>
      </c>
      <c r="K66" s="31" t="n">
        <f aca="false">POWER(K21,2)</f>
        <v>127.69</v>
      </c>
      <c r="L66" s="31" t="n">
        <f aca="false">POWER(L21,2)</f>
        <v>171.61</v>
      </c>
      <c r="M66" s="33" t="n">
        <f aca="false">POWER(M21,2)</f>
        <v>132.25</v>
      </c>
      <c r="N66" s="33" t="n">
        <f aca="false">POWER(N21,2)</f>
        <v>129.96</v>
      </c>
      <c r="O66" s="33" t="n">
        <f aca="false">POWER(O21,2)</f>
        <v>184.96</v>
      </c>
      <c r="P66" s="33" t="n">
        <f aca="false">POWER(P21,2)</f>
        <v>158.76</v>
      </c>
      <c r="Q66" s="33" t="n">
        <f aca="false">POWER(Q21,2)</f>
        <v>0</v>
      </c>
      <c r="R66" s="33" t="n">
        <f aca="false">POWER(R21,2)</f>
        <v>0</v>
      </c>
      <c r="S66" s="33" t="n">
        <f aca="false">POWER(S21,2)</f>
        <v>0</v>
      </c>
      <c r="T66" s="31" t="n">
        <f aca="false">POWER(T21,2)</f>
        <v>0</v>
      </c>
      <c r="U66" s="31" t="n">
        <f aca="false">POWER(U21,2)</f>
        <v>0</v>
      </c>
      <c r="V66" s="31" t="n">
        <f aca="false">POWER(V21,2)</f>
        <v>0</v>
      </c>
      <c r="W66" s="33" t="n">
        <f aca="false">POWER(W21,2)</f>
        <v>0</v>
      </c>
      <c r="X66" s="33" t="n">
        <f aca="false">POWER(X21,2)</f>
        <v>0</v>
      </c>
      <c r="Y66" s="33" t="n">
        <f aca="false">POWER(Y21,2)</f>
        <v>0</v>
      </c>
      <c r="Z66" s="33" t="n">
        <f aca="false">POWER(Z21,2)</f>
        <v>388.09</v>
      </c>
      <c r="AA66" s="33" t="n">
        <f aca="false">POWER(AA21,2)</f>
        <v>222.01</v>
      </c>
      <c r="AB66" s="33" t="n">
        <f aca="false">POWER(AB21,2)</f>
        <v>0</v>
      </c>
      <c r="AC66" s="33" t="n">
        <f aca="false">POWER(AC21,2)</f>
        <v>0</v>
      </c>
      <c r="AD66" s="31" t="n">
        <f aca="false">POWER(AD21,2)</f>
        <v>0</v>
      </c>
      <c r="AE66" s="31" t="n">
        <f aca="false">POWER(AE21,2)</f>
        <v>0</v>
      </c>
      <c r="AF66" s="31" t="n">
        <f aca="false">POWER(AF21,2)</f>
        <v>0</v>
      </c>
      <c r="AG66" s="33" t="n">
        <f aca="false">POWER(AG21,2)</f>
        <v>0</v>
      </c>
      <c r="AH66" s="33" t="n">
        <f aca="false">POWER(AH21,2)</f>
        <v>0</v>
      </c>
      <c r="AI66" s="33" t="n">
        <f aca="false">POWER(AI21,2)</f>
        <v>0</v>
      </c>
      <c r="AJ66" s="33" t="n">
        <f aca="false">POWER(AJ21,2)</f>
        <v>0</v>
      </c>
      <c r="AK66" s="33" t="n">
        <f aca="false">POWER(AK21,2)</f>
        <v>0</v>
      </c>
      <c r="AL66" s="33" t="n">
        <f aca="false">POWER(AL21,2)</f>
        <v>0</v>
      </c>
      <c r="AM66" s="33" t="n">
        <f aca="false">POWER(AM21,2)</f>
        <v>0</v>
      </c>
      <c r="AN66" s="31" t="n">
        <f aca="false">POWER(AN21,2)</f>
        <v>0</v>
      </c>
      <c r="AO66" s="31" t="n">
        <f aca="false">POWER(AO21,2)</f>
        <v>0</v>
      </c>
      <c r="AP66" s="31" t="n">
        <f aca="false">POWER(AP21,2)</f>
        <v>0</v>
      </c>
      <c r="AQ66" s="33" t="n">
        <f aca="false">POWER(AQ21,2)</f>
        <v>0</v>
      </c>
      <c r="AR66" s="33" t="n">
        <f aca="false">POWER(AR21,2)</f>
        <v>0</v>
      </c>
      <c r="AS66" s="33" t="n">
        <f aca="false">POWER(AS21,2)</f>
        <v>0</v>
      </c>
      <c r="AT66" s="33" t="n">
        <f aca="false">POWER(AT21,2)</f>
        <v>0</v>
      </c>
      <c r="AU66" s="33" t="n">
        <f aca="false">POWER(AU21,2)</f>
        <v>0</v>
      </c>
      <c r="AV66" s="33" t="n">
        <f aca="false">POWER(AV21,2)</f>
        <v>0</v>
      </c>
      <c r="AW66" s="33" t="n">
        <f aca="false">POWER(AW21,2)</f>
        <v>0</v>
      </c>
    </row>
    <row r="67" customFormat="false" ht="15.75" hidden="false" customHeight="false" outlineLevel="1" collapsed="false">
      <c r="A67" s="32" t="n">
        <f aca="false">A66+1</f>
        <v>20</v>
      </c>
      <c r="B67" s="37" t="str">
        <f aca="false">B22</f>
        <v>Гефест-Техника</v>
      </c>
      <c r="C67" s="38" t="str">
        <f aca="false">C22</f>
        <v>Остапук Александр</v>
      </c>
      <c r="D67" s="31" t="n">
        <f aca="false">SUM(F67:AW67)</f>
        <v>1071.15</v>
      </c>
      <c r="E67" s="39" t="n">
        <f aca="false">IF(D67&gt;0,RANK(D67,$D$48:$D$89),Реглист!$C$89+1)</f>
        <v>23</v>
      </c>
      <c r="F67" s="33" t="n">
        <f aca="false">POWER(F22,2)</f>
        <v>153.76</v>
      </c>
      <c r="G67" s="33" t="n">
        <f aca="false">POWER(G22,2)</f>
        <v>334.89</v>
      </c>
      <c r="H67" s="33" t="n">
        <f aca="false">POWER(H22,2)</f>
        <v>342.25</v>
      </c>
      <c r="I67" s="33" t="n">
        <f aca="false">POWER(I22,2)</f>
        <v>0</v>
      </c>
      <c r="J67" s="31" t="n">
        <f aca="false">POWER(J22,2)</f>
        <v>0</v>
      </c>
      <c r="K67" s="31" t="n">
        <f aca="false">POWER(K22,2)</f>
        <v>0</v>
      </c>
      <c r="L67" s="31" t="n">
        <f aca="false">POWER(L22,2)</f>
        <v>0</v>
      </c>
      <c r="M67" s="33" t="n">
        <f aca="false">POWER(M22,2)</f>
        <v>0</v>
      </c>
      <c r="N67" s="33" t="n">
        <f aca="false">POWER(N22,2)</f>
        <v>0</v>
      </c>
      <c r="O67" s="33" t="n">
        <f aca="false">POWER(O22,2)</f>
        <v>0</v>
      </c>
      <c r="P67" s="33" t="n">
        <f aca="false">POWER(P22,2)</f>
        <v>0</v>
      </c>
      <c r="Q67" s="33" t="n">
        <f aca="false">POWER(Q22,2)</f>
        <v>0</v>
      </c>
      <c r="R67" s="33" t="n">
        <f aca="false">POWER(R22,2)</f>
        <v>0</v>
      </c>
      <c r="S67" s="33" t="n">
        <f aca="false">POWER(S22,2)</f>
        <v>0</v>
      </c>
      <c r="T67" s="31" t="n">
        <f aca="false">POWER(T22,2)</f>
        <v>0</v>
      </c>
      <c r="U67" s="31" t="n">
        <f aca="false">POWER(U22,2)</f>
        <v>0</v>
      </c>
      <c r="V67" s="31" t="n">
        <f aca="false">POWER(V22,2)</f>
        <v>0</v>
      </c>
      <c r="W67" s="33" t="n">
        <f aca="false">POWER(W22,2)</f>
        <v>0</v>
      </c>
      <c r="X67" s="33" t="n">
        <f aca="false">POWER(X22,2)</f>
        <v>0</v>
      </c>
      <c r="Y67" s="33" t="n">
        <f aca="false">POWER(Y22,2)</f>
        <v>0</v>
      </c>
      <c r="Z67" s="33" t="n">
        <f aca="false">POWER(Z22,2)</f>
        <v>240.25</v>
      </c>
      <c r="AA67" s="33" t="n">
        <f aca="false">POWER(AA22,2)</f>
        <v>0</v>
      </c>
      <c r="AB67" s="33" t="n">
        <f aca="false">POWER(AB22,2)</f>
        <v>0</v>
      </c>
      <c r="AC67" s="33" t="n">
        <f aca="false">POWER(AC22,2)</f>
        <v>0</v>
      </c>
      <c r="AD67" s="31" t="n">
        <f aca="false">POWER(AD22,2)</f>
        <v>0</v>
      </c>
      <c r="AE67" s="31" t="n">
        <f aca="false">POWER(AE22,2)</f>
        <v>0</v>
      </c>
      <c r="AF67" s="31" t="n">
        <f aca="false">POWER(AF22,2)</f>
        <v>0</v>
      </c>
      <c r="AG67" s="33" t="n">
        <f aca="false">POWER(AG22,2)</f>
        <v>0</v>
      </c>
      <c r="AH67" s="33" t="n">
        <f aca="false">POWER(AH22,2)</f>
        <v>0</v>
      </c>
      <c r="AI67" s="33" t="n">
        <f aca="false">POWER(AI22,2)</f>
        <v>0</v>
      </c>
      <c r="AJ67" s="33" t="n">
        <f aca="false">POWER(AJ22,2)</f>
        <v>0</v>
      </c>
      <c r="AK67" s="33" t="n">
        <f aca="false">POWER(AK22,2)</f>
        <v>0</v>
      </c>
      <c r="AL67" s="33" t="n">
        <f aca="false">POWER(AL22,2)</f>
        <v>0</v>
      </c>
      <c r="AM67" s="33" t="n">
        <f aca="false">POWER(AM22,2)</f>
        <v>0</v>
      </c>
      <c r="AN67" s="31" t="n">
        <f aca="false">POWER(AN22,2)</f>
        <v>0</v>
      </c>
      <c r="AO67" s="31" t="n">
        <f aca="false">POWER(AO22,2)</f>
        <v>0</v>
      </c>
      <c r="AP67" s="31" t="n">
        <f aca="false">POWER(AP22,2)</f>
        <v>0</v>
      </c>
      <c r="AQ67" s="33" t="n">
        <f aca="false">POWER(AQ22,2)</f>
        <v>0</v>
      </c>
      <c r="AR67" s="33" t="n">
        <f aca="false">POWER(AR22,2)</f>
        <v>0</v>
      </c>
      <c r="AS67" s="33" t="n">
        <f aca="false">POWER(AS22,2)</f>
        <v>0</v>
      </c>
      <c r="AT67" s="33" t="n">
        <f aca="false">POWER(AT22,2)</f>
        <v>0</v>
      </c>
      <c r="AU67" s="33" t="n">
        <f aca="false">POWER(AU22,2)</f>
        <v>0</v>
      </c>
      <c r="AV67" s="33" t="n">
        <f aca="false">POWER(AV22,2)</f>
        <v>0</v>
      </c>
      <c r="AW67" s="33" t="n">
        <f aca="false">POWER(AW22,2)</f>
        <v>0</v>
      </c>
    </row>
    <row r="68" customFormat="false" ht="15.75" hidden="false" customHeight="false" outlineLevel="1" collapsed="false">
      <c r="A68" s="32" t="n">
        <f aca="false">A67+1</f>
        <v>21</v>
      </c>
      <c r="B68" s="37" t="str">
        <f aca="false">B23</f>
        <v>Gefest</v>
      </c>
      <c r="C68" s="38" t="str">
        <f aca="false">C23</f>
        <v>Радчук Юрий</v>
      </c>
      <c r="D68" s="31" t="n">
        <f aca="false">SUM(F68:AW68)</f>
        <v>611.29</v>
      </c>
      <c r="E68" s="39" t="n">
        <f aca="false">IF(D68&gt;0,RANK(D68,$D$48:$D$89),Реглист!$C$89+1)</f>
        <v>31</v>
      </c>
      <c r="F68" s="33" t="n">
        <f aca="false">POWER(F23,2)</f>
        <v>231.04</v>
      </c>
      <c r="G68" s="33" t="n">
        <f aca="false">POWER(G23,2)</f>
        <v>380.25</v>
      </c>
      <c r="H68" s="33" t="n">
        <f aca="false">POWER(H23,2)</f>
        <v>0</v>
      </c>
      <c r="I68" s="33" t="n">
        <f aca="false">POWER(I23,2)</f>
        <v>0</v>
      </c>
      <c r="J68" s="31" t="n">
        <f aca="false">POWER(J23,2)</f>
        <v>0</v>
      </c>
      <c r="K68" s="31" t="n">
        <f aca="false">POWER(K23,2)</f>
        <v>0</v>
      </c>
      <c r="L68" s="31" t="n">
        <f aca="false">POWER(L23,2)</f>
        <v>0</v>
      </c>
      <c r="M68" s="33" t="n">
        <f aca="false">POWER(M23,2)</f>
        <v>0</v>
      </c>
      <c r="N68" s="33" t="n">
        <f aca="false">POWER(N23,2)</f>
        <v>0</v>
      </c>
      <c r="O68" s="33" t="n">
        <f aca="false">POWER(O23,2)</f>
        <v>0</v>
      </c>
      <c r="P68" s="33" t="n">
        <f aca="false">POWER(P23,2)</f>
        <v>0</v>
      </c>
      <c r="Q68" s="33" t="n">
        <f aca="false">POWER(Q23,2)</f>
        <v>0</v>
      </c>
      <c r="R68" s="33" t="n">
        <f aca="false">POWER(R23,2)</f>
        <v>0</v>
      </c>
      <c r="S68" s="33" t="n">
        <f aca="false">POWER(S23,2)</f>
        <v>0</v>
      </c>
      <c r="T68" s="31" t="n">
        <f aca="false">POWER(T23,2)</f>
        <v>0</v>
      </c>
      <c r="U68" s="31" t="n">
        <f aca="false">POWER(U23,2)</f>
        <v>0</v>
      </c>
      <c r="V68" s="31" t="n">
        <f aca="false">POWER(V23,2)</f>
        <v>0</v>
      </c>
      <c r="W68" s="33" t="n">
        <f aca="false">POWER(W23,2)</f>
        <v>0</v>
      </c>
      <c r="X68" s="33" t="n">
        <f aca="false">POWER(X23,2)</f>
        <v>0</v>
      </c>
      <c r="Y68" s="33" t="n">
        <f aca="false">POWER(Y23,2)</f>
        <v>0</v>
      </c>
      <c r="Z68" s="33" t="n">
        <f aca="false">POWER(Z23,2)</f>
        <v>0</v>
      </c>
      <c r="AA68" s="33" t="n">
        <f aca="false">POWER(AA23,2)</f>
        <v>0</v>
      </c>
      <c r="AB68" s="33" t="n">
        <f aca="false">POWER(AB23,2)</f>
        <v>0</v>
      </c>
      <c r="AC68" s="33" t="n">
        <f aca="false">POWER(AC23,2)</f>
        <v>0</v>
      </c>
      <c r="AD68" s="31" t="n">
        <f aca="false">POWER(AD23,2)</f>
        <v>0</v>
      </c>
      <c r="AE68" s="31" t="n">
        <f aca="false">POWER(AE23,2)</f>
        <v>0</v>
      </c>
      <c r="AF68" s="31" t="n">
        <f aca="false">POWER(AF23,2)</f>
        <v>0</v>
      </c>
      <c r="AG68" s="33" t="n">
        <f aca="false">POWER(AG23,2)</f>
        <v>0</v>
      </c>
      <c r="AH68" s="33" t="n">
        <f aca="false">POWER(AH23,2)</f>
        <v>0</v>
      </c>
      <c r="AI68" s="33" t="n">
        <f aca="false">POWER(AI23,2)</f>
        <v>0</v>
      </c>
      <c r="AJ68" s="33" t="n">
        <f aca="false">POWER(AJ23,2)</f>
        <v>0</v>
      </c>
      <c r="AK68" s="33" t="n">
        <f aca="false">POWER(AK23,2)</f>
        <v>0</v>
      </c>
      <c r="AL68" s="33" t="n">
        <f aca="false">POWER(AL23,2)</f>
        <v>0</v>
      </c>
      <c r="AM68" s="33" t="n">
        <f aca="false">POWER(AM23,2)</f>
        <v>0</v>
      </c>
      <c r="AN68" s="31" t="n">
        <f aca="false">POWER(AN23,2)</f>
        <v>0</v>
      </c>
      <c r="AO68" s="31" t="n">
        <f aca="false">POWER(AO23,2)</f>
        <v>0</v>
      </c>
      <c r="AP68" s="31" t="n">
        <f aca="false">POWER(AP23,2)</f>
        <v>0</v>
      </c>
      <c r="AQ68" s="33" t="n">
        <f aca="false">POWER(AQ23,2)</f>
        <v>0</v>
      </c>
      <c r="AR68" s="33" t="n">
        <f aca="false">POWER(AR23,2)</f>
        <v>0</v>
      </c>
      <c r="AS68" s="33" t="n">
        <f aca="false">POWER(AS23,2)</f>
        <v>0</v>
      </c>
      <c r="AT68" s="33" t="n">
        <f aca="false">POWER(AT23,2)</f>
        <v>0</v>
      </c>
      <c r="AU68" s="33" t="n">
        <f aca="false">POWER(AU23,2)</f>
        <v>0</v>
      </c>
      <c r="AV68" s="33" t="n">
        <f aca="false">POWER(AV23,2)</f>
        <v>0</v>
      </c>
      <c r="AW68" s="33" t="n">
        <f aca="false">POWER(AW23,2)</f>
        <v>0</v>
      </c>
    </row>
    <row r="69" customFormat="false" ht="15.75" hidden="false" customHeight="false" outlineLevel="1" collapsed="false">
      <c r="A69" s="32" t="n">
        <f aca="false">A68+1</f>
        <v>22</v>
      </c>
      <c r="B69" s="37" t="str">
        <f aca="false">B24</f>
        <v>West Fishing</v>
      </c>
      <c r="C69" s="38" t="str">
        <f aca="false">C24</f>
        <v>Непомнящий Виктор</v>
      </c>
      <c r="D69" s="31" t="n">
        <f aca="false">SUM(F69:AW69)</f>
        <v>1165.43</v>
      </c>
      <c r="E69" s="39" t="n">
        <f aca="false">IF(D69&gt;0,RANK(D69,$D$48:$D$89),Реглист!$C$89+1)</f>
        <v>20</v>
      </c>
      <c r="F69" s="33" t="n">
        <f aca="false">POWER(F24,2)</f>
        <v>361</v>
      </c>
      <c r="G69" s="33" t="n">
        <f aca="false">POWER(G24,2)</f>
        <v>388.09</v>
      </c>
      <c r="H69" s="33" t="n">
        <f aca="false">POWER(H24,2)</f>
        <v>234.09</v>
      </c>
      <c r="I69" s="33" t="n">
        <f aca="false">POWER(I24,2)</f>
        <v>182.25</v>
      </c>
      <c r="J69" s="31" t="n">
        <f aca="false">POWER(J24,2)</f>
        <v>0</v>
      </c>
      <c r="K69" s="31" t="n">
        <f aca="false">POWER(K24,2)</f>
        <v>0</v>
      </c>
      <c r="L69" s="31" t="n">
        <f aca="false">POWER(L24,2)</f>
        <v>0</v>
      </c>
      <c r="M69" s="33" t="n">
        <f aca="false">POWER(M24,2)</f>
        <v>0</v>
      </c>
      <c r="N69" s="33" t="n">
        <f aca="false">POWER(N24,2)</f>
        <v>0</v>
      </c>
      <c r="O69" s="33" t="n">
        <f aca="false">POWER(O24,2)</f>
        <v>0</v>
      </c>
      <c r="P69" s="33" t="n">
        <f aca="false">POWER(P24,2)</f>
        <v>0</v>
      </c>
      <c r="Q69" s="33" t="n">
        <f aca="false">POWER(Q24,2)</f>
        <v>0</v>
      </c>
      <c r="R69" s="33" t="n">
        <f aca="false">POWER(R24,2)</f>
        <v>0</v>
      </c>
      <c r="S69" s="33" t="n">
        <f aca="false">POWER(S24,2)</f>
        <v>0</v>
      </c>
      <c r="T69" s="31" t="n">
        <f aca="false">POWER(T24,2)</f>
        <v>0</v>
      </c>
      <c r="U69" s="31" t="n">
        <f aca="false">POWER(U24,2)</f>
        <v>0</v>
      </c>
      <c r="V69" s="31" t="n">
        <f aca="false">POWER(V24,2)</f>
        <v>0</v>
      </c>
      <c r="W69" s="33" t="n">
        <f aca="false">POWER(W24,2)</f>
        <v>0</v>
      </c>
      <c r="X69" s="33" t="n">
        <f aca="false">POWER(X24,2)</f>
        <v>0</v>
      </c>
      <c r="Y69" s="33" t="n">
        <f aca="false">POWER(Y24,2)</f>
        <v>0</v>
      </c>
      <c r="Z69" s="33" t="n">
        <f aca="false">POWER(Z24,2)</f>
        <v>0</v>
      </c>
      <c r="AA69" s="33" t="n">
        <f aca="false">POWER(AA24,2)</f>
        <v>0</v>
      </c>
      <c r="AB69" s="33" t="n">
        <f aca="false">POWER(AB24,2)</f>
        <v>0</v>
      </c>
      <c r="AC69" s="33" t="n">
        <f aca="false">POWER(AC24,2)</f>
        <v>0</v>
      </c>
      <c r="AD69" s="31" t="n">
        <f aca="false">POWER(AD24,2)</f>
        <v>0</v>
      </c>
      <c r="AE69" s="31" t="n">
        <f aca="false">POWER(AE24,2)</f>
        <v>0</v>
      </c>
      <c r="AF69" s="31" t="n">
        <f aca="false">POWER(AF24,2)</f>
        <v>0</v>
      </c>
      <c r="AG69" s="33" t="n">
        <f aca="false">POWER(AG24,2)</f>
        <v>0</v>
      </c>
      <c r="AH69" s="33" t="n">
        <f aca="false">POWER(AH24,2)</f>
        <v>0</v>
      </c>
      <c r="AI69" s="33" t="n">
        <f aca="false">POWER(AI24,2)</f>
        <v>0</v>
      </c>
      <c r="AJ69" s="33" t="n">
        <f aca="false">POWER(AJ24,2)</f>
        <v>0</v>
      </c>
      <c r="AK69" s="33" t="n">
        <f aca="false">POWER(AK24,2)</f>
        <v>0</v>
      </c>
      <c r="AL69" s="33" t="n">
        <f aca="false">POWER(AL24,2)</f>
        <v>0</v>
      </c>
      <c r="AM69" s="33" t="n">
        <f aca="false">POWER(AM24,2)</f>
        <v>0</v>
      </c>
      <c r="AN69" s="31" t="n">
        <f aca="false">POWER(AN24,2)</f>
        <v>0</v>
      </c>
      <c r="AO69" s="31" t="n">
        <f aca="false">POWER(AO24,2)</f>
        <v>0</v>
      </c>
      <c r="AP69" s="31" t="n">
        <f aca="false">POWER(AP24,2)</f>
        <v>0</v>
      </c>
      <c r="AQ69" s="33" t="n">
        <f aca="false">POWER(AQ24,2)</f>
        <v>0</v>
      </c>
      <c r="AR69" s="33" t="n">
        <f aca="false">POWER(AR24,2)</f>
        <v>0</v>
      </c>
      <c r="AS69" s="33" t="n">
        <f aca="false">POWER(AS24,2)</f>
        <v>0</v>
      </c>
      <c r="AT69" s="33" t="n">
        <f aca="false">POWER(AT24,2)</f>
        <v>0</v>
      </c>
      <c r="AU69" s="33" t="n">
        <f aca="false">POWER(AU24,2)</f>
        <v>0</v>
      </c>
      <c r="AV69" s="33" t="n">
        <f aca="false">POWER(AV24,2)</f>
        <v>0</v>
      </c>
      <c r="AW69" s="33" t="n">
        <f aca="false">POWER(AW24,2)</f>
        <v>0</v>
      </c>
    </row>
    <row r="70" customFormat="false" ht="15.75" hidden="false" customHeight="false" outlineLevel="1" collapsed="false">
      <c r="A70" s="32" t="n">
        <f aca="false">A69+1</f>
        <v>23</v>
      </c>
      <c r="B70" s="37" t="str">
        <f aca="false">B25</f>
        <v>Solfishing</v>
      </c>
      <c r="C70" s="38" t="str">
        <f aca="false">C25</f>
        <v>Санько Александр</v>
      </c>
      <c r="D70" s="31" t="n">
        <f aca="false">SUM(F70:AW70)</f>
        <v>1086.19</v>
      </c>
      <c r="E70" s="39" t="n">
        <f aca="false">IF(D70&gt;0,RANK(D70,$D$48:$D$89),Реглист!$C$89+1)</f>
        <v>21</v>
      </c>
      <c r="F70" s="33" t="n">
        <f aca="false">POWER(F25,2)</f>
        <v>81</v>
      </c>
      <c r="G70" s="33" t="n">
        <f aca="false">POWER(G25,2)</f>
        <v>127.69</v>
      </c>
      <c r="H70" s="33" t="n">
        <f aca="false">POWER(H25,2)</f>
        <v>272.25</v>
      </c>
      <c r="I70" s="33" t="n">
        <f aca="false">POWER(I25,2)</f>
        <v>225</v>
      </c>
      <c r="J70" s="31" t="n">
        <f aca="false">POWER(J25,2)</f>
        <v>380.25</v>
      </c>
      <c r="K70" s="31" t="n">
        <f aca="false">POWER(K25,2)</f>
        <v>0</v>
      </c>
      <c r="L70" s="31" t="n">
        <f aca="false">POWER(L25,2)</f>
        <v>0</v>
      </c>
      <c r="M70" s="33" t="n">
        <f aca="false">POWER(M25,2)</f>
        <v>0</v>
      </c>
      <c r="N70" s="33" t="n">
        <f aca="false">POWER(N25,2)</f>
        <v>0</v>
      </c>
      <c r="O70" s="33" t="n">
        <f aca="false">POWER(O25,2)</f>
        <v>0</v>
      </c>
      <c r="P70" s="33" t="n">
        <f aca="false">POWER(P25,2)</f>
        <v>0</v>
      </c>
      <c r="Q70" s="33" t="n">
        <f aca="false">POWER(Q25,2)</f>
        <v>0</v>
      </c>
      <c r="R70" s="33" t="n">
        <f aca="false">POWER(R25,2)</f>
        <v>0</v>
      </c>
      <c r="S70" s="33" t="n">
        <f aca="false">POWER(S25,2)</f>
        <v>0</v>
      </c>
      <c r="T70" s="31" t="n">
        <f aca="false">POWER(T25,2)</f>
        <v>0</v>
      </c>
      <c r="U70" s="31" t="n">
        <f aca="false">POWER(U25,2)</f>
        <v>0</v>
      </c>
      <c r="V70" s="31" t="n">
        <f aca="false">POWER(V25,2)</f>
        <v>0</v>
      </c>
      <c r="W70" s="33" t="n">
        <f aca="false">POWER(W25,2)</f>
        <v>0</v>
      </c>
      <c r="X70" s="33" t="n">
        <f aca="false">POWER(X25,2)</f>
        <v>0</v>
      </c>
      <c r="Y70" s="33" t="n">
        <f aca="false">POWER(Y25,2)</f>
        <v>0</v>
      </c>
      <c r="Z70" s="33" t="n">
        <f aca="false">POWER(Z25,2)</f>
        <v>0</v>
      </c>
      <c r="AA70" s="33" t="n">
        <f aca="false">POWER(AA25,2)</f>
        <v>0</v>
      </c>
      <c r="AB70" s="33" t="n">
        <f aca="false">POWER(AB25,2)</f>
        <v>0</v>
      </c>
      <c r="AC70" s="33" t="n">
        <f aca="false">POWER(AC25,2)</f>
        <v>0</v>
      </c>
      <c r="AD70" s="31" t="n">
        <f aca="false">POWER(AD25,2)</f>
        <v>0</v>
      </c>
      <c r="AE70" s="31" t="n">
        <f aca="false">POWER(AE25,2)</f>
        <v>0</v>
      </c>
      <c r="AF70" s="31" t="n">
        <f aca="false">POWER(AF25,2)</f>
        <v>0</v>
      </c>
      <c r="AG70" s="33" t="n">
        <f aca="false">POWER(AG25,2)</f>
        <v>0</v>
      </c>
      <c r="AH70" s="33" t="n">
        <f aca="false">POWER(AH25,2)</f>
        <v>0</v>
      </c>
      <c r="AI70" s="33" t="n">
        <f aca="false">POWER(AI25,2)</f>
        <v>0</v>
      </c>
      <c r="AJ70" s="33" t="n">
        <f aca="false">POWER(AJ25,2)</f>
        <v>0</v>
      </c>
      <c r="AK70" s="33" t="n">
        <f aca="false">POWER(AK25,2)</f>
        <v>0</v>
      </c>
      <c r="AL70" s="33" t="n">
        <f aca="false">POWER(AL25,2)</f>
        <v>0</v>
      </c>
      <c r="AM70" s="33" t="n">
        <f aca="false">POWER(AM25,2)</f>
        <v>0</v>
      </c>
      <c r="AN70" s="31" t="n">
        <f aca="false">POWER(AN25,2)</f>
        <v>0</v>
      </c>
      <c r="AO70" s="31" t="n">
        <f aca="false">POWER(AO25,2)</f>
        <v>0</v>
      </c>
      <c r="AP70" s="31" t="n">
        <f aca="false">POWER(AP25,2)</f>
        <v>0</v>
      </c>
      <c r="AQ70" s="33" t="n">
        <f aca="false">POWER(AQ25,2)</f>
        <v>0</v>
      </c>
      <c r="AR70" s="33" t="n">
        <f aca="false">POWER(AR25,2)</f>
        <v>0</v>
      </c>
      <c r="AS70" s="33" t="n">
        <f aca="false">POWER(AS25,2)</f>
        <v>0</v>
      </c>
      <c r="AT70" s="33" t="n">
        <f aca="false">POWER(AT25,2)</f>
        <v>0</v>
      </c>
      <c r="AU70" s="33" t="n">
        <f aca="false">POWER(AU25,2)</f>
        <v>0</v>
      </c>
      <c r="AV70" s="33" t="n">
        <f aca="false">POWER(AV25,2)</f>
        <v>0</v>
      </c>
      <c r="AW70" s="33" t="n">
        <f aca="false">POWER(AW25,2)</f>
        <v>0</v>
      </c>
    </row>
    <row r="71" customFormat="false" ht="15.75" hidden="false" customHeight="false" outlineLevel="1" collapsed="false">
      <c r="A71" s="32" t="n">
        <f aca="false">A70+1</f>
        <v>24</v>
      </c>
      <c r="B71" s="37" t="str">
        <f aca="false">B26</f>
        <v>Орловские</v>
      </c>
      <c r="C71" s="38" t="str">
        <f aca="false">C26</f>
        <v>Боровик Андрей</v>
      </c>
      <c r="D71" s="31" t="n">
        <f aca="false">SUM(F71:AW71)</f>
        <v>1645.74</v>
      </c>
      <c r="E71" s="39" t="n">
        <f aca="false">IF(D71&gt;0,RANK(D71,$D$48:$D$89),Реглист!$C$89+1)</f>
        <v>16</v>
      </c>
      <c r="F71" s="33" t="n">
        <f aca="false">POWER(F26,2)</f>
        <v>204.49</v>
      </c>
      <c r="G71" s="33" t="n">
        <f aca="false">POWER(G26,2)</f>
        <v>156.25</v>
      </c>
      <c r="H71" s="33" t="n">
        <f aca="false">POWER(H26,2)</f>
        <v>324</v>
      </c>
      <c r="I71" s="33" t="n">
        <f aca="false">POWER(I26,2)</f>
        <v>0</v>
      </c>
      <c r="J71" s="31" t="n">
        <f aca="false">POWER(J26,2)</f>
        <v>0</v>
      </c>
      <c r="K71" s="31" t="n">
        <f aca="false">POWER(K26,2)</f>
        <v>0</v>
      </c>
      <c r="L71" s="31" t="n">
        <f aca="false">POWER(L26,2)</f>
        <v>0</v>
      </c>
      <c r="M71" s="33" t="n">
        <f aca="false">POWER(M26,2)</f>
        <v>0</v>
      </c>
      <c r="N71" s="33" t="n">
        <f aca="false">POWER(N26,2)</f>
        <v>0</v>
      </c>
      <c r="O71" s="33" t="n">
        <f aca="false">POWER(O26,2)</f>
        <v>0</v>
      </c>
      <c r="P71" s="33" t="n">
        <f aca="false">POWER(P26,2)</f>
        <v>0</v>
      </c>
      <c r="Q71" s="33" t="n">
        <f aca="false">POWER(Q26,2)</f>
        <v>0</v>
      </c>
      <c r="R71" s="33" t="n">
        <f aca="false">POWER(R26,2)</f>
        <v>0</v>
      </c>
      <c r="S71" s="33" t="n">
        <f aca="false">POWER(S26,2)</f>
        <v>0</v>
      </c>
      <c r="T71" s="31" t="n">
        <f aca="false">POWER(T26,2)</f>
        <v>0</v>
      </c>
      <c r="U71" s="31" t="n">
        <f aca="false">POWER(U26,2)</f>
        <v>0</v>
      </c>
      <c r="V71" s="31" t="n">
        <f aca="false">POWER(V26,2)</f>
        <v>0</v>
      </c>
      <c r="W71" s="33" t="n">
        <f aca="false">POWER(W26,2)</f>
        <v>0</v>
      </c>
      <c r="X71" s="33" t="n">
        <f aca="false">POWER(X26,2)</f>
        <v>0</v>
      </c>
      <c r="Y71" s="33" t="n">
        <f aca="false">POWER(Y26,2)</f>
        <v>0</v>
      </c>
      <c r="Z71" s="33" t="n">
        <f aca="false">POWER(Z26,2)</f>
        <v>0</v>
      </c>
      <c r="AA71" s="33" t="n">
        <f aca="false">POWER(AA26,2)</f>
        <v>0</v>
      </c>
      <c r="AB71" s="33" t="n">
        <f aca="false">POWER(AB26,2)</f>
        <v>0</v>
      </c>
      <c r="AC71" s="33" t="n">
        <f aca="false">POWER(AC26,2)</f>
        <v>0</v>
      </c>
      <c r="AD71" s="31" t="n">
        <f aca="false">POWER(AD26,2)</f>
        <v>0</v>
      </c>
      <c r="AE71" s="31" t="n">
        <f aca="false">POWER(AE26,2)</f>
        <v>0</v>
      </c>
      <c r="AF71" s="31" t="n">
        <f aca="false">POWER(AF26,2)</f>
        <v>0</v>
      </c>
      <c r="AG71" s="33" t="n">
        <f aca="false">POWER(AG26,2)</f>
        <v>0</v>
      </c>
      <c r="AH71" s="33" t="n">
        <f aca="false">POWER(AH26,2)</f>
        <v>0</v>
      </c>
      <c r="AI71" s="33" t="n">
        <f aca="false">POWER(AI26,2)</f>
        <v>961</v>
      </c>
      <c r="AJ71" s="33" t="n">
        <f aca="false">POWER(AJ26,2)</f>
        <v>0</v>
      </c>
      <c r="AK71" s="33" t="n">
        <f aca="false">POWER(AK26,2)</f>
        <v>0</v>
      </c>
      <c r="AL71" s="33" t="n">
        <f aca="false">POWER(AL26,2)</f>
        <v>0</v>
      </c>
      <c r="AM71" s="33" t="n">
        <f aca="false">POWER(AM26,2)</f>
        <v>0</v>
      </c>
      <c r="AN71" s="31" t="n">
        <f aca="false">POWER(AN26,2)</f>
        <v>0</v>
      </c>
      <c r="AO71" s="31" t="n">
        <f aca="false">POWER(AO26,2)</f>
        <v>0</v>
      </c>
      <c r="AP71" s="31" t="n">
        <f aca="false">POWER(AP26,2)</f>
        <v>0</v>
      </c>
      <c r="AQ71" s="33" t="n">
        <f aca="false">POWER(AQ26,2)</f>
        <v>0</v>
      </c>
      <c r="AR71" s="33" t="n">
        <f aca="false">POWER(AR26,2)</f>
        <v>0</v>
      </c>
      <c r="AS71" s="33" t="n">
        <f aca="false">POWER(AS26,2)</f>
        <v>0</v>
      </c>
      <c r="AT71" s="33" t="n">
        <f aca="false">POWER(AT26,2)</f>
        <v>0</v>
      </c>
      <c r="AU71" s="33" t="n">
        <f aca="false">POWER(AU26,2)</f>
        <v>0</v>
      </c>
      <c r="AV71" s="33" t="n">
        <f aca="false">POWER(AV26,2)</f>
        <v>0</v>
      </c>
      <c r="AW71" s="33" t="n">
        <f aca="false">POWER(AW26,2)</f>
        <v>0</v>
      </c>
    </row>
    <row r="72" customFormat="false" ht="15.75" hidden="false" customHeight="false" outlineLevel="1" collapsed="false">
      <c r="A72" s="32" t="n">
        <f aca="false">A71+1</f>
        <v>25</v>
      </c>
      <c r="B72" s="37" t="str">
        <f aca="false">B27</f>
        <v>Marksman</v>
      </c>
      <c r="C72" s="38" t="str">
        <f aca="false">C27</f>
        <v>Артёмчик Евгений</v>
      </c>
      <c r="D72" s="31" t="n">
        <f aca="false">SUM(F72:AW72)</f>
        <v>1242.59</v>
      </c>
      <c r="E72" s="39" t="n">
        <f aca="false">IF(D72&gt;0,RANK(D72,$D$48:$D$89),Реглист!$C$89+1)</f>
        <v>19</v>
      </c>
      <c r="F72" s="33" t="n">
        <f aca="false">POWER(F27,2)</f>
        <v>240.25</v>
      </c>
      <c r="G72" s="33" t="n">
        <f aca="false">POWER(G27,2)</f>
        <v>272.25</v>
      </c>
      <c r="H72" s="33" t="n">
        <f aca="false">POWER(H27,2)</f>
        <v>289</v>
      </c>
      <c r="I72" s="33" t="n">
        <f aca="false">POWER(I27,2)</f>
        <v>81</v>
      </c>
      <c r="J72" s="31" t="n">
        <f aca="false">POWER(J27,2)</f>
        <v>144</v>
      </c>
      <c r="K72" s="31" t="n">
        <f aca="false">POWER(K27,2)</f>
        <v>0</v>
      </c>
      <c r="L72" s="31" t="n">
        <f aca="false">POWER(L27,2)</f>
        <v>0</v>
      </c>
      <c r="M72" s="33" t="n">
        <f aca="false">POWER(M27,2)</f>
        <v>0</v>
      </c>
      <c r="N72" s="33" t="n">
        <f aca="false">POWER(N27,2)</f>
        <v>0</v>
      </c>
      <c r="O72" s="33" t="n">
        <f aca="false">POWER(O27,2)</f>
        <v>0</v>
      </c>
      <c r="P72" s="33" t="n">
        <f aca="false">POWER(P27,2)</f>
        <v>0</v>
      </c>
      <c r="Q72" s="33" t="n">
        <f aca="false">POWER(Q27,2)</f>
        <v>0</v>
      </c>
      <c r="R72" s="33" t="n">
        <f aca="false">POWER(R27,2)</f>
        <v>0</v>
      </c>
      <c r="S72" s="33" t="n">
        <f aca="false">POWER(S27,2)</f>
        <v>0</v>
      </c>
      <c r="T72" s="31" t="n">
        <f aca="false">POWER(T27,2)</f>
        <v>0</v>
      </c>
      <c r="U72" s="31" t="n">
        <f aca="false">POWER(U27,2)</f>
        <v>0</v>
      </c>
      <c r="V72" s="31" t="n">
        <f aca="false">POWER(V27,2)</f>
        <v>0</v>
      </c>
      <c r="W72" s="33" t="n">
        <f aca="false">POWER(W27,2)</f>
        <v>0</v>
      </c>
      <c r="X72" s="33" t="n">
        <f aca="false">POWER(X27,2)</f>
        <v>0</v>
      </c>
      <c r="Y72" s="33" t="n">
        <f aca="false">POWER(Y27,2)</f>
        <v>0</v>
      </c>
      <c r="Z72" s="33" t="n">
        <f aca="false">POWER(Z27,2)</f>
        <v>216.09</v>
      </c>
      <c r="AA72" s="33" t="n">
        <f aca="false">POWER(AA27,2)</f>
        <v>0</v>
      </c>
      <c r="AB72" s="33" t="n">
        <f aca="false">POWER(AB27,2)</f>
        <v>0</v>
      </c>
      <c r="AC72" s="33" t="n">
        <f aca="false">POWER(AC27,2)</f>
        <v>0</v>
      </c>
      <c r="AD72" s="31" t="n">
        <f aca="false">POWER(AD27,2)</f>
        <v>0</v>
      </c>
      <c r="AE72" s="31" t="n">
        <f aca="false">POWER(AE27,2)</f>
        <v>0</v>
      </c>
      <c r="AF72" s="31" t="n">
        <f aca="false">POWER(AF27,2)</f>
        <v>0</v>
      </c>
      <c r="AG72" s="33" t="n">
        <f aca="false">POWER(AG27,2)</f>
        <v>0</v>
      </c>
      <c r="AH72" s="33" t="n">
        <f aca="false">POWER(AH27,2)</f>
        <v>0</v>
      </c>
      <c r="AI72" s="33" t="n">
        <f aca="false">POWER(AI27,2)</f>
        <v>0</v>
      </c>
      <c r="AJ72" s="33" t="n">
        <f aca="false">POWER(AJ27,2)</f>
        <v>0</v>
      </c>
      <c r="AK72" s="33" t="n">
        <f aca="false">POWER(AK27,2)</f>
        <v>0</v>
      </c>
      <c r="AL72" s="33" t="n">
        <f aca="false">POWER(AL27,2)</f>
        <v>0</v>
      </c>
      <c r="AM72" s="33" t="n">
        <f aca="false">POWER(AM27,2)</f>
        <v>0</v>
      </c>
      <c r="AN72" s="31" t="n">
        <f aca="false">POWER(AN27,2)</f>
        <v>0</v>
      </c>
      <c r="AO72" s="31" t="n">
        <f aca="false">POWER(AO27,2)</f>
        <v>0</v>
      </c>
      <c r="AP72" s="31" t="n">
        <f aca="false">POWER(AP27,2)</f>
        <v>0</v>
      </c>
      <c r="AQ72" s="33" t="n">
        <f aca="false">POWER(AQ27,2)</f>
        <v>0</v>
      </c>
      <c r="AR72" s="33" t="n">
        <f aca="false">POWER(AR27,2)</f>
        <v>0</v>
      </c>
      <c r="AS72" s="33" t="n">
        <f aca="false">POWER(AS27,2)</f>
        <v>0</v>
      </c>
      <c r="AT72" s="33" t="n">
        <f aca="false">POWER(AT27,2)</f>
        <v>0</v>
      </c>
      <c r="AU72" s="33" t="n">
        <f aca="false">POWER(AU27,2)</f>
        <v>0</v>
      </c>
      <c r="AV72" s="33" t="n">
        <f aca="false">POWER(AV27,2)</f>
        <v>0</v>
      </c>
      <c r="AW72" s="33" t="n">
        <f aca="false">POWER(AW27,2)</f>
        <v>0</v>
      </c>
    </row>
    <row r="73" customFormat="false" ht="15.75" hidden="false" customHeight="false" outlineLevel="1" collapsed="false">
      <c r="A73" s="32" t="n">
        <f aca="false">A72+1</f>
        <v>26</v>
      </c>
      <c r="B73" s="37" t="str">
        <f aca="false">B28</f>
        <v>UL soldiers of fortune</v>
      </c>
      <c r="C73" s="38" t="str">
        <f aca="false">C28</f>
        <v>Андрианов Илья</v>
      </c>
      <c r="D73" s="31" t="n">
        <f aca="false">SUM(F73:AW73)</f>
        <v>553.25</v>
      </c>
      <c r="E73" s="39" t="n">
        <f aca="false">IF(D73&gt;0,RANK(D73,$D$48:$D$89),Реглист!$C$89+1)</f>
        <v>33</v>
      </c>
      <c r="F73" s="33" t="n">
        <f aca="false">POWER(F28,2)</f>
        <v>225</v>
      </c>
      <c r="G73" s="33" t="n">
        <f aca="false">POWER(G28,2)</f>
        <v>132.25</v>
      </c>
      <c r="H73" s="33" t="n">
        <f aca="false">POWER(H28,2)</f>
        <v>196</v>
      </c>
      <c r="I73" s="33" t="n">
        <f aca="false">POWER(I28,2)</f>
        <v>0</v>
      </c>
      <c r="J73" s="31" t="n">
        <f aca="false">POWER(J28,2)</f>
        <v>0</v>
      </c>
      <c r="K73" s="31" t="n">
        <f aca="false">POWER(K28,2)</f>
        <v>0</v>
      </c>
      <c r="L73" s="31" t="n">
        <f aca="false">POWER(L28,2)</f>
        <v>0</v>
      </c>
      <c r="M73" s="33" t="n">
        <f aca="false">POWER(M28,2)</f>
        <v>0</v>
      </c>
      <c r="N73" s="33" t="n">
        <f aca="false">POWER(N28,2)</f>
        <v>0</v>
      </c>
      <c r="O73" s="33" t="n">
        <f aca="false">POWER(O28,2)</f>
        <v>0</v>
      </c>
      <c r="P73" s="33" t="n">
        <f aca="false">POWER(P28,2)</f>
        <v>0</v>
      </c>
      <c r="Q73" s="33" t="n">
        <f aca="false">POWER(Q28,2)</f>
        <v>0</v>
      </c>
      <c r="R73" s="33" t="n">
        <f aca="false">POWER(R28,2)</f>
        <v>0</v>
      </c>
      <c r="S73" s="33" t="n">
        <f aca="false">POWER(S28,2)</f>
        <v>0</v>
      </c>
      <c r="T73" s="31" t="n">
        <f aca="false">POWER(T28,2)</f>
        <v>0</v>
      </c>
      <c r="U73" s="31" t="n">
        <f aca="false">POWER(U28,2)</f>
        <v>0</v>
      </c>
      <c r="V73" s="31" t="n">
        <f aca="false">POWER(V28,2)</f>
        <v>0</v>
      </c>
      <c r="W73" s="33" t="n">
        <f aca="false">POWER(W28,2)</f>
        <v>0</v>
      </c>
      <c r="X73" s="33" t="n">
        <f aca="false">POWER(X28,2)</f>
        <v>0</v>
      </c>
      <c r="Y73" s="33" t="n">
        <f aca="false">POWER(Y28,2)</f>
        <v>0</v>
      </c>
      <c r="Z73" s="33" t="n">
        <f aca="false">POWER(Z28,2)</f>
        <v>0</v>
      </c>
      <c r="AA73" s="33" t="n">
        <f aca="false">POWER(AA28,2)</f>
        <v>0</v>
      </c>
      <c r="AB73" s="33" t="n">
        <f aca="false">POWER(AB28,2)</f>
        <v>0</v>
      </c>
      <c r="AC73" s="33" t="n">
        <f aca="false">POWER(AC28,2)</f>
        <v>0</v>
      </c>
      <c r="AD73" s="31" t="n">
        <f aca="false">POWER(AD28,2)</f>
        <v>0</v>
      </c>
      <c r="AE73" s="31" t="n">
        <f aca="false">POWER(AE28,2)</f>
        <v>0</v>
      </c>
      <c r="AF73" s="31" t="n">
        <f aca="false">POWER(AF28,2)</f>
        <v>0</v>
      </c>
      <c r="AG73" s="33" t="n">
        <f aca="false">POWER(AG28,2)</f>
        <v>0</v>
      </c>
      <c r="AH73" s="33" t="n">
        <f aca="false">POWER(AH28,2)</f>
        <v>0</v>
      </c>
      <c r="AI73" s="33" t="n">
        <f aca="false">POWER(AI28,2)</f>
        <v>0</v>
      </c>
      <c r="AJ73" s="33" t="n">
        <f aca="false">POWER(AJ28,2)</f>
        <v>0</v>
      </c>
      <c r="AK73" s="33" t="n">
        <f aca="false">POWER(AK28,2)</f>
        <v>0</v>
      </c>
      <c r="AL73" s="33" t="n">
        <f aca="false">POWER(AL28,2)</f>
        <v>0</v>
      </c>
      <c r="AM73" s="33" t="n">
        <f aca="false">POWER(AM28,2)</f>
        <v>0</v>
      </c>
      <c r="AN73" s="31" t="n">
        <f aca="false">POWER(AN28,2)</f>
        <v>0</v>
      </c>
      <c r="AO73" s="31" t="n">
        <f aca="false">POWER(AO28,2)</f>
        <v>0</v>
      </c>
      <c r="AP73" s="31" t="n">
        <f aca="false">POWER(AP28,2)</f>
        <v>0</v>
      </c>
      <c r="AQ73" s="33" t="n">
        <f aca="false">POWER(AQ28,2)</f>
        <v>0</v>
      </c>
      <c r="AR73" s="33" t="n">
        <f aca="false">POWER(AR28,2)</f>
        <v>0</v>
      </c>
      <c r="AS73" s="33" t="n">
        <f aca="false">POWER(AS28,2)</f>
        <v>0</v>
      </c>
      <c r="AT73" s="33" t="n">
        <f aca="false">POWER(AT28,2)</f>
        <v>0</v>
      </c>
      <c r="AU73" s="33" t="n">
        <f aca="false">POWER(AU28,2)</f>
        <v>0</v>
      </c>
      <c r="AV73" s="33" t="n">
        <f aca="false">POWER(AV28,2)</f>
        <v>0</v>
      </c>
      <c r="AW73" s="33" t="n">
        <f aca="false">POWER(AW28,2)</f>
        <v>0</v>
      </c>
    </row>
    <row r="74" customFormat="false" ht="15.75" hidden="false" customHeight="false" outlineLevel="1" collapsed="false">
      <c r="A74" s="32" t="n">
        <f aca="false">A73+1</f>
        <v>27</v>
      </c>
      <c r="B74" s="37" t="str">
        <f aca="false">B29</f>
        <v>Fishka</v>
      </c>
      <c r="C74" s="38" t="str">
        <f aca="false">C29</f>
        <v>Наконечник Александр</v>
      </c>
      <c r="D74" s="31" t="n">
        <f aca="false">SUM(F74:AW74)</f>
        <v>2765.66</v>
      </c>
      <c r="E74" s="39" t="n">
        <f aca="false">IF(D74&gt;0,RANK(D74,$D$48:$D$89),Реглист!$C$89+1)</f>
        <v>7</v>
      </c>
      <c r="F74" s="33" t="n">
        <f aca="false">POWER(F29,2)</f>
        <v>249.64</v>
      </c>
      <c r="G74" s="33" t="n">
        <f aca="false">POWER(G29,2)</f>
        <v>146.41</v>
      </c>
      <c r="H74" s="33" t="n">
        <f aca="false">POWER(H29,2)</f>
        <v>132.25</v>
      </c>
      <c r="I74" s="33" t="n">
        <f aca="false">POWER(I29,2)</f>
        <v>158.76</v>
      </c>
      <c r="J74" s="31" t="n">
        <f aca="false">POWER(J29,2)</f>
        <v>342.25</v>
      </c>
      <c r="K74" s="31" t="n">
        <f aca="false">POWER(K29,2)</f>
        <v>144</v>
      </c>
      <c r="L74" s="31" t="n">
        <f aca="false">POWER(L29,2)</f>
        <v>184.96</v>
      </c>
      <c r="M74" s="33" t="n">
        <f aca="false">POWER(M29,2)</f>
        <v>166.41</v>
      </c>
      <c r="N74" s="33" t="n">
        <f aca="false">POWER(N29,2)</f>
        <v>134.56</v>
      </c>
      <c r="O74" s="33" t="n">
        <f aca="false">POWER(O29,2)</f>
        <v>0</v>
      </c>
      <c r="P74" s="33" t="n">
        <f aca="false">POWER(P29,2)</f>
        <v>0</v>
      </c>
      <c r="Q74" s="33" t="n">
        <f aca="false">POWER(Q29,2)</f>
        <v>0</v>
      </c>
      <c r="R74" s="33" t="n">
        <f aca="false">POWER(R29,2)</f>
        <v>0</v>
      </c>
      <c r="S74" s="33" t="n">
        <f aca="false">POWER(S29,2)</f>
        <v>0</v>
      </c>
      <c r="T74" s="31" t="n">
        <f aca="false">POWER(T29,2)</f>
        <v>0</v>
      </c>
      <c r="U74" s="31" t="n">
        <f aca="false">POWER(U29,2)</f>
        <v>0</v>
      </c>
      <c r="V74" s="31" t="n">
        <f aca="false">POWER(V29,2)</f>
        <v>0</v>
      </c>
      <c r="W74" s="33" t="n">
        <f aca="false">POWER(W29,2)</f>
        <v>0</v>
      </c>
      <c r="X74" s="33" t="n">
        <f aca="false">POWER(X29,2)</f>
        <v>0</v>
      </c>
      <c r="Y74" s="33" t="n">
        <f aca="false">POWER(Y29,2)</f>
        <v>0</v>
      </c>
      <c r="Z74" s="33" t="n">
        <f aca="false">POWER(Z29,2)</f>
        <v>368.64</v>
      </c>
      <c r="AA74" s="33" t="n">
        <f aca="false">POWER(AA29,2)</f>
        <v>388.09</v>
      </c>
      <c r="AB74" s="33" t="n">
        <f aca="false">POWER(AB29,2)</f>
        <v>349.69</v>
      </c>
      <c r="AC74" s="33" t="n">
        <f aca="false">POWER(AC29,2)</f>
        <v>0</v>
      </c>
      <c r="AD74" s="31" t="n">
        <f aca="false">POWER(AD29,2)</f>
        <v>0</v>
      </c>
      <c r="AE74" s="31" t="n">
        <f aca="false">POWER(AE29,2)</f>
        <v>0</v>
      </c>
      <c r="AF74" s="31" t="n">
        <f aca="false">POWER(AF29,2)</f>
        <v>0</v>
      </c>
      <c r="AG74" s="33" t="n">
        <f aca="false">POWER(AG29,2)</f>
        <v>0</v>
      </c>
      <c r="AH74" s="33" t="n">
        <f aca="false">POWER(AH29,2)</f>
        <v>0</v>
      </c>
      <c r="AI74" s="33" t="n">
        <f aca="false">POWER(AI29,2)</f>
        <v>0</v>
      </c>
      <c r="AJ74" s="33" t="n">
        <f aca="false">POWER(AJ29,2)</f>
        <v>0</v>
      </c>
      <c r="AK74" s="33" t="n">
        <f aca="false">POWER(AK29,2)</f>
        <v>0</v>
      </c>
      <c r="AL74" s="33" t="n">
        <f aca="false">POWER(AL29,2)</f>
        <v>0</v>
      </c>
      <c r="AM74" s="33" t="n">
        <f aca="false">POWER(AM29,2)</f>
        <v>0</v>
      </c>
      <c r="AN74" s="31" t="n">
        <f aca="false">POWER(AN29,2)</f>
        <v>0</v>
      </c>
      <c r="AO74" s="31" t="n">
        <f aca="false">POWER(AO29,2)</f>
        <v>0</v>
      </c>
      <c r="AP74" s="31" t="n">
        <f aca="false">POWER(AP29,2)</f>
        <v>0</v>
      </c>
      <c r="AQ74" s="33" t="n">
        <f aca="false">POWER(AQ29,2)</f>
        <v>0</v>
      </c>
      <c r="AR74" s="33" t="n">
        <f aca="false">POWER(AR29,2)</f>
        <v>0</v>
      </c>
      <c r="AS74" s="33" t="n">
        <f aca="false">POWER(AS29,2)</f>
        <v>0</v>
      </c>
      <c r="AT74" s="33" t="n">
        <f aca="false">POWER(AT29,2)</f>
        <v>0</v>
      </c>
      <c r="AU74" s="33" t="n">
        <f aca="false">POWER(AU29,2)</f>
        <v>0</v>
      </c>
      <c r="AV74" s="33" t="n">
        <f aca="false">POWER(AV29,2)</f>
        <v>0</v>
      </c>
      <c r="AW74" s="33" t="n">
        <f aca="false">POWER(AW29,2)</f>
        <v>0</v>
      </c>
    </row>
    <row r="75" customFormat="false" ht="15.75" hidden="false" customHeight="false" outlineLevel="1" collapsed="false">
      <c r="A75" s="32" t="n">
        <f aca="false">A74+1</f>
        <v>28</v>
      </c>
      <c r="B75" s="37" t="str">
        <f aca="false">B30</f>
        <v>Бульба з Салам</v>
      </c>
      <c r="C75" s="38" t="str">
        <f aca="false">C30</f>
        <v>Лунякин Олег</v>
      </c>
      <c r="D75" s="31" t="n">
        <f aca="false">SUM(F75:AW75)</f>
        <v>234.09</v>
      </c>
      <c r="E75" s="39" t="n">
        <f aca="false">IF(D75&gt;0,RANK(D75,$D$48:$D$89),Реглист!$C$89+1)</f>
        <v>39</v>
      </c>
      <c r="F75" s="33" t="n">
        <f aca="false">POWER(F30,2)</f>
        <v>234.09</v>
      </c>
      <c r="G75" s="33" t="n">
        <f aca="false">POWER(G30,2)</f>
        <v>0</v>
      </c>
      <c r="H75" s="33" t="n">
        <f aca="false">POWER(H30,2)</f>
        <v>0</v>
      </c>
      <c r="I75" s="33" t="n">
        <f aca="false">POWER(I30,2)</f>
        <v>0</v>
      </c>
      <c r="J75" s="31" t="n">
        <f aca="false">POWER(J30,2)</f>
        <v>0</v>
      </c>
      <c r="K75" s="31" t="n">
        <f aca="false">POWER(K30,2)</f>
        <v>0</v>
      </c>
      <c r="L75" s="31" t="n">
        <f aca="false">POWER(L30,2)</f>
        <v>0</v>
      </c>
      <c r="M75" s="33" t="n">
        <f aca="false">POWER(M30,2)</f>
        <v>0</v>
      </c>
      <c r="N75" s="33" t="n">
        <f aca="false">POWER(N30,2)</f>
        <v>0</v>
      </c>
      <c r="O75" s="33" t="n">
        <f aca="false">POWER(O30,2)</f>
        <v>0</v>
      </c>
      <c r="P75" s="33" t="n">
        <f aca="false">POWER(P30,2)</f>
        <v>0</v>
      </c>
      <c r="Q75" s="33" t="n">
        <f aca="false">POWER(Q30,2)</f>
        <v>0</v>
      </c>
      <c r="R75" s="33" t="n">
        <f aca="false">POWER(R30,2)</f>
        <v>0</v>
      </c>
      <c r="S75" s="33" t="n">
        <f aca="false">POWER(S30,2)</f>
        <v>0</v>
      </c>
      <c r="T75" s="31" t="n">
        <f aca="false">POWER(T30,2)</f>
        <v>0</v>
      </c>
      <c r="U75" s="31" t="n">
        <f aca="false">POWER(U30,2)</f>
        <v>0</v>
      </c>
      <c r="V75" s="31" t="n">
        <f aca="false">POWER(V30,2)</f>
        <v>0</v>
      </c>
      <c r="W75" s="33" t="n">
        <f aca="false">POWER(W30,2)</f>
        <v>0</v>
      </c>
      <c r="X75" s="33" t="n">
        <f aca="false">POWER(X30,2)</f>
        <v>0</v>
      </c>
      <c r="Y75" s="33" t="n">
        <f aca="false">POWER(Y30,2)</f>
        <v>0</v>
      </c>
      <c r="Z75" s="33" t="n">
        <f aca="false">POWER(Z30,2)</f>
        <v>0</v>
      </c>
      <c r="AA75" s="33" t="n">
        <f aca="false">POWER(AA30,2)</f>
        <v>0</v>
      </c>
      <c r="AB75" s="33" t="n">
        <f aca="false">POWER(AB30,2)</f>
        <v>0</v>
      </c>
      <c r="AC75" s="33" t="n">
        <f aca="false">POWER(AC30,2)</f>
        <v>0</v>
      </c>
      <c r="AD75" s="31" t="n">
        <f aca="false">POWER(AD30,2)</f>
        <v>0</v>
      </c>
      <c r="AE75" s="31" t="n">
        <f aca="false">POWER(AE30,2)</f>
        <v>0</v>
      </c>
      <c r="AF75" s="31" t="n">
        <f aca="false">POWER(AF30,2)</f>
        <v>0</v>
      </c>
      <c r="AG75" s="33" t="n">
        <f aca="false">POWER(AG30,2)</f>
        <v>0</v>
      </c>
      <c r="AH75" s="33" t="n">
        <f aca="false">POWER(AH30,2)</f>
        <v>0</v>
      </c>
      <c r="AI75" s="33" t="n">
        <f aca="false">POWER(AI30,2)</f>
        <v>0</v>
      </c>
      <c r="AJ75" s="33" t="n">
        <f aca="false">POWER(AJ30,2)</f>
        <v>0</v>
      </c>
      <c r="AK75" s="33" t="n">
        <f aca="false">POWER(AK30,2)</f>
        <v>0</v>
      </c>
      <c r="AL75" s="33" t="n">
        <f aca="false">POWER(AL30,2)</f>
        <v>0</v>
      </c>
      <c r="AM75" s="33" t="n">
        <f aca="false">POWER(AM30,2)</f>
        <v>0</v>
      </c>
      <c r="AN75" s="31" t="n">
        <f aca="false">POWER(AN30,2)</f>
        <v>0</v>
      </c>
      <c r="AO75" s="31" t="n">
        <f aca="false">POWER(AO30,2)</f>
        <v>0</v>
      </c>
      <c r="AP75" s="31" t="n">
        <f aca="false">POWER(AP30,2)</f>
        <v>0</v>
      </c>
      <c r="AQ75" s="33" t="n">
        <f aca="false">POWER(AQ30,2)</f>
        <v>0</v>
      </c>
      <c r="AR75" s="33" t="n">
        <f aca="false">POWER(AR30,2)</f>
        <v>0</v>
      </c>
      <c r="AS75" s="33" t="n">
        <f aca="false">POWER(AS30,2)</f>
        <v>0</v>
      </c>
      <c r="AT75" s="33" t="n">
        <f aca="false">POWER(AT30,2)</f>
        <v>0</v>
      </c>
      <c r="AU75" s="33" t="n">
        <f aca="false">POWER(AU30,2)</f>
        <v>0</v>
      </c>
      <c r="AV75" s="33" t="n">
        <f aca="false">POWER(AV30,2)</f>
        <v>0</v>
      </c>
      <c r="AW75" s="33" t="n">
        <f aca="false">POWER(AW30,2)</f>
        <v>0</v>
      </c>
    </row>
    <row r="76" customFormat="false" ht="15.75" hidden="false" customHeight="false" outlineLevel="1" collapsed="false">
      <c r="A76" s="32" t="n">
        <f aca="false">A75+1</f>
        <v>29</v>
      </c>
      <c r="B76" s="37" t="str">
        <f aca="false">B31</f>
        <v>VODNIK_TEAM</v>
      </c>
      <c r="C76" s="38" t="str">
        <f aca="false">C31</f>
        <v>Цветков Алексей</v>
      </c>
      <c r="D76" s="31" t="n">
        <f aca="false">SUM(F76:AW76)</f>
        <v>851.24</v>
      </c>
      <c r="E76" s="39" t="n">
        <f aca="false">IF(D76&gt;0,RANK(D76,$D$48:$D$89),Реглист!$C$89+1)</f>
        <v>27</v>
      </c>
      <c r="F76" s="33" t="n">
        <f aca="false">POWER(F31,2)</f>
        <v>174.24</v>
      </c>
      <c r="G76" s="33" t="n">
        <f aca="false">POWER(G31,2)</f>
        <v>225</v>
      </c>
      <c r="H76" s="33" t="n">
        <f aca="false">POWER(H31,2)</f>
        <v>256</v>
      </c>
      <c r="I76" s="33" t="n">
        <f aca="false">POWER(I31,2)</f>
        <v>0</v>
      </c>
      <c r="J76" s="31" t="n">
        <f aca="false">POWER(J31,2)</f>
        <v>0</v>
      </c>
      <c r="K76" s="31" t="n">
        <f aca="false">POWER(K31,2)</f>
        <v>0</v>
      </c>
      <c r="L76" s="31" t="n">
        <f aca="false">POWER(L31,2)</f>
        <v>0</v>
      </c>
      <c r="M76" s="33" t="n">
        <f aca="false">POWER(M31,2)</f>
        <v>0</v>
      </c>
      <c r="N76" s="33" t="n">
        <f aca="false">POWER(N31,2)</f>
        <v>0</v>
      </c>
      <c r="O76" s="33" t="n">
        <f aca="false">POWER(O31,2)</f>
        <v>0</v>
      </c>
      <c r="P76" s="33" t="n">
        <f aca="false">POWER(P31,2)</f>
        <v>0</v>
      </c>
      <c r="Q76" s="33" t="n">
        <f aca="false">POWER(Q31,2)</f>
        <v>0</v>
      </c>
      <c r="R76" s="33" t="n">
        <f aca="false">POWER(R31,2)</f>
        <v>0</v>
      </c>
      <c r="S76" s="33" t="n">
        <f aca="false">POWER(S31,2)</f>
        <v>0</v>
      </c>
      <c r="T76" s="31" t="n">
        <f aca="false">POWER(T31,2)</f>
        <v>0</v>
      </c>
      <c r="U76" s="31" t="n">
        <f aca="false">POWER(U31,2)</f>
        <v>0</v>
      </c>
      <c r="V76" s="31" t="n">
        <f aca="false">POWER(V31,2)</f>
        <v>0</v>
      </c>
      <c r="W76" s="33" t="n">
        <f aca="false">POWER(W31,2)</f>
        <v>0</v>
      </c>
      <c r="X76" s="33" t="n">
        <f aca="false">POWER(X31,2)</f>
        <v>0</v>
      </c>
      <c r="Y76" s="33" t="n">
        <f aca="false">POWER(Y31,2)</f>
        <v>0</v>
      </c>
      <c r="Z76" s="33" t="n">
        <f aca="false">POWER(Z31,2)</f>
        <v>196</v>
      </c>
      <c r="AA76" s="33" t="n">
        <f aca="false">POWER(AA31,2)</f>
        <v>0</v>
      </c>
      <c r="AB76" s="33" t="n">
        <f aca="false">POWER(AB31,2)</f>
        <v>0</v>
      </c>
      <c r="AC76" s="33" t="n">
        <f aca="false">POWER(AC31,2)</f>
        <v>0</v>
      </c>
      <c r="AD76" s="31" t="n">
        <f aca="false">POWER(AD31,2)</f>
        <v>0</v>
      </c>
      <c r="AE76" s="31" t="n">
        <f aca="false">POWER(AE31,2)</f>
        <v>0</v>
      </c>
      <c r="AF76" s="31" t="n">
        <f aca="false">POWER(AF31,2)</f>
        <v>0</v>
      </c>
      <c r="AG76" s="33" t="n">
        <f aca="false">POWER(AG31,2)</f>
        <v>0</v>
      </c>
      <c r="AH76" s="33" t="n">
        <f aca="false">POWER(AH31,2)</f>
        <v>0</v>
      </c>
      <c r="AI76" s="33" t="n">
        <f aca="false">POWER(AI31,2)</f>
        <v>0</v>
      </c>
      <c r="AJ76" s="33" t="n">
        <f aca="false">POWER(AJ31,2)</f>
        <v>0</v>
      </c>
      <c r="AK76" s="33" t="n">
        <f aca="false">POWER(AK31,2)</f>
        <v>0</v>
      </c>
      <c r="AL76" s="33" t="n">
        <f aca="false">POWER(AL31,2)</f>
        <v>0</v>
      </c>
      <c r="AM76" s="33" t="n">
        <f aca="false">POWER(AM31,2)</f>
        <v>0</v>
      </c>
      <c r="AN76" s="31" t="n">
        <f aca="false">POWER(AN31,2)</f>
        <v>0</v>
      </c>
      <c r="AO76" s="31" t="n">
        <f aca="false">POWER(AO31,2)</f>
        <v>0</v>
      </c>
      <c r="AP76" s="31" t="n">
        <f aca="false">POWER(AP31,2)</f>
        <v>0</v>
      </c>
      <c r="AQ76" s="33" t="n">
        <f aca="false">POWER(AQ31,2)</f>
        <v>0</v>
      </c>
      <c r="AR76" s="33" t="n">
        <f aca="false">POWER(AR31,2)</f>
        <v>0</v>
      </c>
      <c r="AS76" s="33" t="n">
        <f aca="false">POWER(AS31,2)</f>
        <v>0</v>
      </c>
      <c r="AT76" s="33" t="n">
        <f aca="false">POWER(AT31,2)</f>
        <v>0</v>
      </c>
      <c r="AU76" s="33" t="n">
        <f aca="false">POWER(AU31,2)</f>
        <v>0</v>
      </c>
      <c r="AV76" s="33" t="n">
        <f aca="false">POWER(AV31,2)</f>
        <v>0</v>
      </c>
      <c r="AW76" s="33" t="n">
        <f aca="false">POWER(AW31,2)</f>
        <v>0</v>
      </c>
    </row>
    <row r="77" customFormat="false" ht="15.75" hidden="false" customHeight="false" outlineLevel="1" collapsed="false">
      <c r="A77" s="32" t="n">
        <f aca="false">A76+1</f>
        <v>30</v>
      </c>
      <c r="B77" s="37" t="str">
        <f aca="false">B32</f>
        <v>Лёлик и Болик</v>
      </c>
      <c r="C77" s="38" t="str">
        <f aca="false">C32</f>
        <v>Ежков Игорь</v>
      </c>
      <c r="D77" s="31" t="n">
        <f aca="false">SUM(F77:AW77)</f>
        <v>1478.25</v>
      </c>
      <c r="E77" s="39" t="n">
        <f aca="false">IF(D77&gt;0,RANK(D77,$D$48:$D$89),Реглист!$C$89+1)</f>
        <v>17</v>
      </c>
      <c r="F77" s="33" t="n">
        <f aca="false">POWER(F32,2)</f>
        <v>420.25</v>
      </c>
      <c r="G77" s="33" t="n">
        <f aca="false">POWER(G32,2)</f>
        <v>0</v>
      </c>
      <c r="H77" s="33" t="n">
        <f aca="false">POWER(H32,2)</f>
        <v>0</v>
      </c>
      <c r="I77" s="33" t="n">
        <f aca="false">POWER(I32,2)</f>
        <v>0</v>
      </c>
      <c r="J77" s="31" t="n">
        <f aca="false">POWER(J32,2)</f>
        <v>0</v>
      </c>
      <c r="K77" s="31" t="n">
        <f aca="false">POWER(K32,2)</f>
        <v>0</v>
      </c>
      <c r="L77" s="31" t="n">
        <f aca="false">POWER(L32,2)</f>
        <v>0</v>
      </c>
      <c r="M77" s="33" t="n">
        <f aca="false">POWER(M32,2)</f>
        <v>0</v>
      </c>
      <c r="N77" s="33" t="n">
        <f aca="false">POWER(N32,2)</f>
        <v>0</v>
      </c>
      <c r="O77" s="33" t="n">
        <f aca="false">POWER(O32,2)</f>
        <v>0</v>
      </c>
      <c r="P77" s="33" t="n">
        <f aca="false">POWER(P32,2)</f>
        <v>0</v>
      </c>
      <c r="Q77" s="33" t="n">
        <f aca="false">POWER(Q32,2)</f>
        <v>0</v>
      </c>
      <c r="R77" s="33" t="n">
        <f aca="false">POWER(R32,2)</f>
        <v>0</v>
      </c>
      <c r="S77" s="33" t="n">
        <f aca="false">POWER(S32,2)</f>
        <v>0</v>
      </c>
      <c r="T77" s="31" t="n">
        <f aca="false">POWER(T32,2)</f>
        <v>0</v>
      </c>
      <c r="U77" s="31" t="n">
        <f aca="false">POWER(U32,2)</f>
        <v>0</v>
      </c>
      <c r="V77" s="31" t="n">
        <f aca="false">POWER(V32,2)</f>
        <v>0</v>
      </c>
      <c r="W77" s="33" t="n">
        <f aca="false">POWER(W32,2)</f>
        <v>0</v>
      </c>
      <c r="X77" s="33" t="n">
        <f aca="false">POWER(X32,2)</f>
        <v>0</v>
      </c>
      <c r="Y77" s="33" t="n">
        <f aca="false">POWER(Y32,2)</f>
        <v>0</v>
      </c>
      <c r="Z77" s="33" t="n">
        <f aca="false">POWER(Z32,2)</f>
        <v>529</v>
      </c>
      <c r="AA77" s="33" t="n">
        <f aca="false">POWER(AA32,2)</f>
        <v>529</v>
      </c>
      <c r="AB77" s="33" t="n">
        <f aca="false">POWER(AB32,2)</f>
        <v>0</v>
      </c>
      <c r="AC77" s="33" t="n">
        <f aca="false">POWER(AC32,2)</f>
        <v>0</v>
      </c>
      <c r="AD77" s="31" t="n">
        <f aca="false">POWER(AD32,2)</f>
        <v>0</v>
      </c>
      <c r="AE77" s="31" t="n">
        <f aca="false">POWER(AE32,2)</f>
        <v>0</v>
      </c>
      <c r="AF77" s="31" t="n">
        <f aca="false">POWER(AF32,2)</f>
        <v>0</v>
      </c>
      <c r="AG77" s="33" t="n">
        <f aca="false">POWER(AG32,2)</f>
        <v>0</v>
      </c>
      <c r="AH77" s="33" t="n">
        <f aca="false">POWER(AH32,2)</f>
        <v>0</v>
      </c>
      <c r="AI77" s="33" t="n">
        <f aca="false">POWER(AI32,2)</f>
        <v>0</v>
      </c>
      <c r="AJ77" s="33" t="n">
        <f aca="false">POWER(AJ32,2)</f>
        <v>0</v>
      </c>
      <c r="AK77" s="33" t="n">
        <f aca="false">POWER(AK32,2)</f>
        <v>0</v>
      </c>
      <c r="AL77" s="33" t="n">
        <f aca="false">POWER(AL32,2)</f>
        <v>0</v>
      </c>
      <c r="AM77" s="33" t="n">
        <f aca="false">POWER(AM32,2)</f>
        <v>0</v>
      </c>
      <c r="AN77" s="31" t="n">
        <f aca="false">POWER(AN32,2)</f>
        <v>0</v>
      </c>
      <c r="AO77" s="31" t="n">
        <f aca="false">POWER(AO32,2)</f>
        <v>0</v>
      </c>
      <c r="AP77" s="31" t="n">
        <f aca="false">POWER(AP32,2)</f>
        <v>0</v>
      </c>
      <c r="AQ77" s="33" t="n">
        <f aca="false">POWER(AQ32,2)</f>
        <v>0</v>
      </c>
      <c r="AR77" s="33" t="n">
        <f aca="false">POWER(AR32,2)</f>
        <v>0</v>
      </c>
      <c r="AS77" s="33" t="n">
        <f aca="false">POWER(AS32,2)</f>
        <v>0</v>
      </c>
      <c r="AT77" s="33" t="n">
        <f aca="false">POWER(AT32,2)</f>
        <v>0</v>
      </c>
      <c r="AU77" s="33" t="n">
        <f aca="false">POWER(AU32,2)</f>
        <v>0</v>
      </c>
      <c r="AV77" s="33" t="n">
        <f aca="false">POWER(AV32,2)</f>
        <v>0</v>
      </c>
      <c r="AW77" s="33" t="n">
        <f aca="false">POWER(AW32,2)</f>
        <v>0</v>
      </c>
    </row>
    <row r="78" customFormat="false" ht="15.75" hidden="false" customHeight="false" outlineLevel="1" collapsed="false">
      <c r="A78" s="32" t="n">
        <f aca="false">A77+1</f>
        <v>31</v>
      </c>
      <c r="B78" s="37" t="str">
        <f aca="false">B33</f>
        <v>FavoriteTeamBelarus</v>
      </c>
      <c r="C78" s="38" t="str">
        <f aca="false">C33</f>
        <v>Шавшунов Никита</v>
      </c>
      <c r="D78" s="31" t="n">
        <f aca="false">SUM(F78:AW78)</f>
        <v>1257.97</v>
      </c>
      <c r="E78" s="39" t="n">
        <f aca="false">IF(D78&gt;0,RANK(D78,$D$48:$D$89),Реглист!$C$89+1)</f>
        <v>18</v>
      </c>
      <c r="F78" s="33" t="n">
        <f aca="false">POWER(F33,2)</f>
        <v>492.84</v>
      </c>
      <c r="G78" s="33" t="n">
        <f aca="false">POWER(G33,2)</f>
        <v>256</v>
      </c>
      <c r="H78" s="33" t="n">
        <f aca="false">POWER(H33,2)</f>
        <v>174.24</v>
      </c>
      <c r="I78" s="33" t="n">
        <f aca="false">POWER(I33,2)</f>
        <v>334.89</v>
      </c>
      <c r="J78" s="31" t="n">
        <f aca="false">POWER(J33,2)</f>
        <v>0</v>
      </c>
      <c r="K78" s="31" t="n">
        <f aca="false">POWER(K33,2)</f>
        <v>0</v>
      </c>
      <c r="L78" s="31" t="n">
        <f aca="false">POWER(L33,2)</f>
        <v>0</v>
      </c>
      <c r="M78" s="33" t="n">
        <f aca="false">POWER(M33,2)</f>
        <v>0</v>
      </c>
      <c r="N78" s="33" t="n">
        <f aca="false">POWER(N33,2)</f>
        <v>0</v>
      </c>
      <c r="O78" s="33" t="n">
        <f aca="false">POWER(O33,2)</f>
        <v>0</v>
      </c>
      <c r="P78" s="33" t="n">
        <f aca="false">POWER(P33,2)</f>
        <v>0</v>
      </c>
      <c r="Q78" s="33" t="n">
        <f aca="false">POWER(Q33,2)</f>
        <v>0</v>
      </c>
      <c r="R78" s="33" t="n">
        <f aca="false">POWER(R33,2)</f>
        <v>0</v>
      </c>
      <c r="S78" s="33" t="n">
        <f aca="false">POWER(S33,2)</f>
        <v>0</v>
      </c>
      <c r="T78" s="31" t="n">
        <f aca="false">POWER(T33,2)</f>
        <v>0</v>
      </c>
      <c r="U78" s="31" t="n">
        <f aca="false">POWER(U33,2)</f>
        <v>0</v>
      </c>
      <c r="V78" s="31" t="n">
        <f aca="false">POWER(V33,2)</f>
        <v>0</v>
      </c>
      <c r="W78" s="33" t="n">
        <f aca="false">POWER(W33,2)</f>
        <v>0</v>
      </c>
      <c r="X78" s="33" t="n">
        <f aca="false">POWER(X33,2)</f>
        <v>0</v>
      </c>
      <c r="Y78" s="33" t="n">
        <f aca="false">POWER(Y33,2)</f>
        <v>0</v>
      </c>
      <c r="Z78" s="33" t="n">
        <f aca="false">POWER(Z33,2)</f>
        <v>0</v>
      </c>
      <c r="AA78" s="33" t="n">
        <f aca="false">POWER(AA33,2)</f>
        <v>0</v>
      </c>
      <c r="AB78" s="33" t="n">
        <f aca="false">POWER(AB33,2)</f>
        <v>0</v>
      </c>
      <c r="AC78" s="33" t="n">
        <f aca="false">POWER(AC33,2)</f>
        <v>0</v>
      </c>
      <c r="AD78" s="31" t="n">
        <f aca="false">POWER(AD33,2)</f>
        <v>0</v>
      </c>
      <c r="AE78" s="31" t="n">
        <f aca="false">POWER(AE33,2)</f>
        <v>0</v>
      </c>
      <c r="AF78" s="31" t="n">
        <f aca="false">POWER(AF33,2)</f>
        <v>0</v>
      </c>
      <c r="AG78" s="33" t="n">
        <f aca="false">POWER(AG33,2)</f>
        <v>0</v>
      </c>
      <c r="AH78" s="33" t="n">
        <f aca="false">POWER(AH33,2)</f>
        <v>0</v>
      </c>
      <c r="AI78" s="33" t="n">
        <f aca="false">POWER(AI33,2)</f>
        <v>0</v>
      </c>
      <c r="AJ78" s="33" t="n">
        <f aca="false">POWER(AJ33,2)</f>
        <v>0</v>
      </c>
      <c r="AK78" s="33" t="n">
        <f aca="false">POWER(AK33,2)</f>
        <v>0</v>
      </c>
      <c r="AL78" s="33" t="n">
        <f aca="false">POWER(AL33,2)</f>
        <v>0</v>
      </c>
      <c r="AM78" s="33" t="n">
        <f aca="false">POWER(AM33,2)</f>
        <v>0</v>
      </c>
      <c r="AN78" s="31" t="n">
        <f aca="false">POWER(AN33,2)</f>
        <v>0</v>
      </c>
      <c r="AO78" s="31" t="n">
        <f aca="false">POWER(AO33,2)</f>
        <v>0</v>
      </c>
      <c r="AP78" s="31" t="n">
        <f aca="false">POWER(AP33,2)</f>
        <v>0</v>
      </c>
      <c r="AQ78" s="33" t="n">
        <f aca="false">POWER(AQ33,2)</f>
        <v>0</v>
      </c>
      <c r="AR78" s="33" t="n">
        <f aca="false">POWER(AR33,2)</f>
        <v>0</v>
      </c>
      <c r="AS78" s="33" t="n">
        <f aca="false">POWER(AS33,2)</f>
        <v>0</v>
      </c>
      <c r="AT78" s="33" t="n">
        <f aca="false">POWER(AT33,2)</f>
        <v>0</v>
      </c>
      <c r="AU78" s="33" t="n">
        <f aca="false">POWER(AU33,2)</f>
        <v>0</v>
      </c>
      <c r="AV78" s="33" t="n">
        <f aca="false">POWER(AV33,2)</f>
        <v>0</v>
      </c>
      <c r="AW78" s="33" t="n">
        <f aca="false">POWER(AW33,2)</f>
        <v>0</v>
      </c>
    </row>
    <row r="79" customFormat="false" ht="15.75" hidden="false" customHeight="false" outlineLevel="1" collapsed="false">
      <c r="A79" s="32" t="n">
        <f aca="false">A78+1</f>
        <v>32</v>
      </c>
      <c r="B79" s="37" t="str">
        <f aca="false">B34</f>
        <v>-</v>
      </c>
      <c r="C79" s="38" t="str">
        <f aca="false">C34</f>
        <v>-</v>
      </c>
      <c r="D79" s="31" t="n">
        <f aca="false">SUM(F79:AW79)</f>
        <v>0</v>
      </c>
      <c r="E79" s="39" t="n">
        <f aca="false">IF(D79&gt;0,RANK(D79,$D$48:$D$89),Реглист!$C$89+1)</f>
        <v>43</v>
      </c>
      <c r="F79" s="33" t="n">
        <f aca="false">POWER(F34,2)</f>
        <v>0</v>
      </c>
      <c r="G79" s="33" t="n">
        <f aca="false">POWER(G34,2)</f>
        <v>0</v>
      </c>
      <c r="H79" s="33" t="n">
        <f aca="false">POWER(H34,2)</f>
        <v>0</v>
      </c>
      <c r="I79" s="33" t="n">
        <f aca="false">POWER(I34,2)</f>
        <v>0</v>
      </c>
      <c r="J79" s="31" t="n">
        <f aca="false">POWER(J34,2)</f>
        <v>0</v>
      </c>
      <c r="K79" s="31" t="n">
        <f aca="false">POWER(K34,2)</f>
        <v>0</v>
      </c>
      <c r="L79" s="31" t="n">
        <f aca="false">POWER(L34,2)</f>
        <v>0</v>
      </c>
      <c r="M79" s="33" t="n">
        <f aca="false">POWER(M34,2)</f>
        <v>0</v>
      </c>
      <c r="N79" s="33" t="n">
        <f aca="false">POWER(N34,2)</f>
        <v>0</v>
      </c>
      <c r="O79" s="33" t="n">
        <f aca="false">POWER(O34,2)</f>
        <v>0</v>
      </c>
      <c r="P79" s="33" t="n">
        <f aca="false">POWER(P34,2)</f>
        <v>0</v>
      </c>
      <c r="Q79" s="33" t="n">
        <f aca="false">POWER(Q34,2)</f>
        <v>0</v>
      </c>
      <c r="R79" s="33" t="n">
        <f aca="false">POWER(R34,2)</f>
        <v>0</v>
      </c>
      <c r="S79" s="33" t="n">
        <f aca="false">POWER(S34,2)</f>
        <v>0</v>
      </c>
      <c r="T79" s="31" t="n">
        <f aca="false">POWER(T34,2)</f>
        <v>0</v>
      </c>
      <c r="U79" s="31" t="n">
        <f aca="false">POWER(U34,2)</f>
        <v>0</v>
      </c>
      <c r="V79" s="31" t="n">
        <f aca="false">POWER(V34,2)</f>
        <v>0</v>
      </c>
      <c r="W79" s="33" t="n">
        <f aca="false">POWER(W34,2)</f>
        <v>0</v>
      </c>
      <c r="X79" s="33" t="n">
        <f aca="false">POWER(X34,2)</f>
        <v>0</v>
      </c>
      <c r="Y79" s="33" t="n">
        <f aca="false">POWER(Y34,2)</f>
        <v>0</v>
      </c>
      <c r="Z79" s="33" t="n">
        <f aca="false">POWER(Z34,2)</f>
        <v>0</v>
      </c>
      <c r="AA79" s="33" t="n">
        <f aca="false">POWER(AA34,2)</f>
        <v>0</v>
      </c>
      <c r="AB79" s="33" t="n">
        <f aca="false">POWER(AB34,2)</f>
        <v>0</v>
      </c>
      <c r="AC79" s="33" t="n">
        <f aca="false">POWER(AC34,2)</f>
        <v>0</v>
      </c>
      <c r="AD79" s="31" t="n">
        <f aca="false">POWER(AD34,2)</f>
        <v>0</v>
      </c>
      <c r="AE79" s="31" t="n">
        <f aca="false">POWER(AE34,2)</f>
        <v>0</v>
      </c>
      <c r="AF79" s="31" t="n">
        <f aca="false">POWER(AF34,2)</f>
        <v>0</v>
      </c>
      <c r="AG79" s="33" t="n">
        <f aca="false">POWER(AG34,2)</f>
        <v>0</v>
      </c>
      <c r="AH79" s="33" t="n">
        <f aca="false">POWER(AH34,2)</f>
        <v>0</v>
      </c>
      <c r="AI79" s="33" t="n">
        <f aca="false">POWER(AI34,2)</f>
        <v>0</v>
      </c>
      <c r="AJ79" s="33" t="n">
        <f aca="false">POWER(AJ34,2)</f>
        <v>0</v>
      </c>
      <c r="AK79" s="33" t="n">
        <f aca="false">POWER(AK34,2)</f>
        <v>0</v>
      </c>
      <c r="AL79" s="33" t="n">
        <f aca="false">POWER(AL34,2)</f>
        <v>0</v>
      </c>
      <c r="AM79" s="33" t="n">
        <f aca="false">POWER(AM34,2)</f>
        <v>0</v>
      </c>
      <c r="AN79" s="31" t="n">
        <f aca="false">POWER(AN34,2)</f>
        <v>0</v>
      </c>
      <c r="AO79" s="31" t="n">
        <f aca="false">POWER(AO34,2)</f>
        <v>0</v>
      </c>
      <c r="AP79" s="31" t="n">
        <f aca="false">POWER(AP34,2)</f>
        <v>0</v>
      </c>
      <c r="AQ79" s="33" t="n">
        <f aca="false">POWER(AQ34,2)</f>
        <v>0</v>
      </c>
      <c r="AR79" s="33" t="n">
        <f aca="false">POWER(AR34,2)</f>
        <v>0</v>
      </c>
      <c r="AS79" s="33" t="n">
        <f aca="false">POWER(AS34,2)</f>
        <v>0</v>
      </c>
      <c r="AT79" s="33" t="n">
        <f aca="false">POWER(AT34,2)</f>
        <v>0</v>
      </c>
      <c r="AU79" s="33" t="n">
        <f aca="false">POWER(AU34,2)</f>
        <v>0</v>
      </c>
      <c r="AV79" s="33" t="n">
        <f aca="false">POWER(AV34,2)</f>
        <v>0</v>
      </c>
      <c r="AW79" s="33" t="n">
        <f aca="false">POWER(AW34,2)</f>
        <v>0</v>
      </c>
    </row>
    <row r="80" customFormat="false" ht="15.75" hidden="false" customHeight="false" outlineLevel="1" collapsed="false">
      <c r="A80" s="32" t="n">
        <f aca="false">A79+1</f>
        <v>33</v>
      </c>
      <c r="B80" s="37" t="str">
        <f aca="false">B35</f>
        <v>Непредсказуемые</v>
      </c>
      <c r="C80" s="38" t="str">
        <f aca="false">C35</f>
        <v>Хомский Дмитрий</v>
      </c>
      <c r="D80" s="31" t="n">
        <f aca="false">SUM(F80:AW80)</f>
        <v>482.5</v>
      </c>
      <c r="E80" s="39" t="n">
        <f aca="false">IF(D80&gt;0,RANK(D80,$D$48:$D$89),Реглист!$C$89+1)</f>
        <v>34</v>
      </c>
      <c r="F80" s="33" t="n">
        <f aca="false">POWER(F35,2)</f>
        <v>144</v>
      </c>
      <c r="G80" s="33" t="n">
        <f aca="false">POWER(G35,2)</f>
        <v>156.25</v>
      </c>
      <c r="H80" s="33" t="n">
        <f aca="false">POWER(H35,2)</f>
        <v>0</v>
      </c>
      <c r="I80" s="33" t="n">
        <f aca="false">POWER(I35,2)</f>
        <v>0</v>
      </c>
      <c r="J80" s="31" t="n">
        <f aca="false">POWER(J35,2)</f>
        <v>0</v>
      </c>
      <c r="K80" s="31" t="n">
        <f aca="false">POWER(K35,2)</f>
        <v>0</v>
      </c>
      <c r="L80" s="31" t="n">
        <f aca="false">POWER(L35,2)</f>
        <v>0</v>
      </c>
      <c r="M80" s="33" t="n">
        <f aca="false">POWER(M35,2)</f>
        <v>0</v>
      </c>
      <c r="N80" s="33" t="n">
        <f aca="false">POWER(N35,2)</f>
        <v>0</v>
      </c>
      <c r="O80" s="33" t="n">
        <f aca="false">POWER(O35,2)</f>
        <v>0</v>
      </c>
      <c r="P80" s="33" t="n">
        <f aca="false">POWER(P35,2)</f>
        <v>0</v>
      </c>
      <c r="Q80" s="33" t="n">
        <f aca="false">POWER(Q35,2)</f>
        <v>0</v>
      </c>
      <c r="R80" s="33" t="n">
        <f aca="false">POWER(R35,2)</f>
        <v>0</v>
      </c>
      <c r="S80" s="33" t="n">
        <f aca="false">POWER(S35,2)</f>
        <v>0</v>
      </c>
      <c r="T80" s="31" t="n">
        <f aca="false">POWER(T35,2)</f>
        <v>0</v>
      </c>
      <c r="U80" s="31" t="n">
        <f aca="false">POWER(U35,2)</f>
        <v>0</v>
      </c>
      <c r="V80" s="31" t="n">
        <f aca="false">POWER(V35,2)</f>
        <v>0</v>
      </c>
      <c r="W80" s="33" t="n">
        <f aca="false">POWER(W35,2)</f>
        <v>0</v>
      </c>
      <c r="X80" s="33" t="n">
        <f aca="false">POWER(X35,2)</f>
        <v>0</v>
      </c>
      <c r="Y80" s="33" t="n">
        <f aca="false">POWER(Y35,2)</f>
        <v>0</v>
      </c>
      <c r="Z80" s="33" t="n">
        <f aca="false">POWER(Z35,2)</f>
        <v>182.25</v>
      </c>
      <c r="AA80" s="33" t="n">
        <f aca="false">POWER(AA35,2)</f>
        <v>0</v>
      </c>
      <c r="AB80" s="33" t="n">
        <f aca="false">POWER(AB35,2)</f>
        <v>0</v>
      </c>
      <c r="AC80" s="33" t="n">
        <f aca="false">POWER(AC35,2)</f>
        <v>0</v>
      </c>
      <c r="AD80" s="31" t="n">
        <f aca="false">POWER(AD35,2)</f>
        <v>0</v>
      </c>
      <c r="AE80" s="31" t="n">
        <f aca="false">POWER(AE35,2)</f>
        <v>0</v>
      </c>
      <c r="AF80" s="31" t="n">
        <f aca="false">POWER(AF35,2)</f>
        <v>0</v>
      </c>
      <c r="AG80" s="33" t="n">
        <f aca="false">POWER(AG35,2)</f>
        <v>0</v>
      </c>
      <c r="AH80" s="33" t="n">
        <f aca="false">POWER(AH35,2)</f>
        <v>0</v>
      </c>
      <c r="AI80" s="33" t="n">
        <f aca="false">POWER(AI35,2)</f>
        <v>0</v>
      </c>
      <c r="AJ80" s="33" t="n">
        <f aca="false">POWER(AJ35,2)</f>
        <v>0</v>
      </c>
      <c r="AK80" s="33" t="n">
        <f aca="false">POWER(AK35,2)</f>
        <v>0</v>
      </c>
      <c r="AL80" s="33" t="n">
        <f aca="false">POWER(AL35,2)</f>
        <v>0</v>
      </c>
      <c r="AM80" s="33" t="n">
        <f aca="false">POWER(AM35,2)</f>
        <v>0</v>
      </c>
      <c r="AN80" s="31" t="n">
        <f aca="false">POWER(AN35,2)</f>
        <v>0</v>
      </c>
      <c r="AO80" s="31" t="n">
        <f aca="false">POWER(AO35,2)</f>
        <v>0</v>
      </c>
      <c r="AP80" s="31" t="n">
        <f aca="false">POWER(AP35,2)</f>
        <v>0</v>
      </c>
      <c r="AQ80" s="33" t="n">
        <f aca="false">POWER(AQ35,2)</f>
        <v>0</v>
      </c>
      <c r="AR80" s="33" t="n">
        <f aca="false">POWER(AR35,2)</f>
        <v>0</v>
      </c>
      <c r="AS80" s="33" t="n">
        <f aca="false">POWER(AS35,2)</f>
        <v>0</v>
      </c>
      <c r="AT80" s="33" t="n">
        <f aca="false">POWER(AT35,2)</f>
        <v>0</v>
      </c>
      <c r="AU80" s="33" t="n">
        <f aca="false">POWER(AU35,2)</f>
        <v>0</v>
      </c>
      <c r="AV80" s="33" t="n">
        <f aca="false">POWER(AV35,2)</f>
        <v>0</v>
      </c>
      <c r="AW80" s="33" t="n">
        <f aca="false">POWER(AW35,2)</f>
        <v>0</v>
      </c>
    </row>
    <row r="81" customFormat="false" ht="15.75" hidden="false" customHeight="false" outlineLevel="1" collapsed="false">
      <c r="A81" s="32" t="n">
        <f aca="false">A80+1</f>
        <v>34</v>
      </c>
      <c r="B81" s="37" t="str">
        <f aca="false">B36</f>
        <v>No Name Team</v>
      </c>
      <c r="C81" s="38" t="str">
        <f aca="false">C36</f>
        <v>Евсеев Александр</v>
      </c>
      <c r="D81" s="31" t="n">
        <f aca="false">SUM(F81:AW81)</f>
        <v>881.75</v>
      </c>
      <c r="E81" s="39" t="n">
        <f aca="false">IF(D81&gt;0,RANK(D81,$D$48:$D$89),Реглист!$C$89+1)</f>
        <v>26</v>
      </c>
      <c r="F81" s="33" t="n">
        <f aca="false">POWER(F36,2)</f>
        <v>132.25</v>
      </c>
      <c r="G81" s="33" t="n">
        <f aca="false">POWER(G36,2)</f>
        <v>342.25</v>
      </c>
      <c r="H81" s="33" t="n">
        <f aca="false">POWER(H36,2)</f>
        <v>225</v>
      </c>
      <c r="I81" s="33" t="n">
        <f aca="false">POWER(I36,2)</f>
        <v>182.25</v>
      </c>
      <c r="J81" s="31" t="n">
        <f aca="false">POWER(J36,2)</f>
        <v>0</v>
      </c>
      <c r="K81" s="31" t="n">
        <f aca="false">POWER(K36,2)</f>
        <v>0</v>
      </c>
      <c r="L81" s="31" t="n">
        <f aca="false">POWER(L36,2)</f>
        <v>0</v>
      </c>
      <c r="M81" s="33" t="n">
        <f aca="false">POWER(M36,2)</f>
        <v>0</v>
      </c>
      <c r="N81" s="33" t="n">
        <f aca="false">POWER(N36,2)</f>
        <v>0</v>
      </c>
      <c r="O81" s="33" t="n">
        <f aca="false">POWER(O36,2)</f>
        <v>0</v>
      </c>
      <c r="P81" s="33" t="n">
        <f aca="false">POWER(P36,2)</f>
        <v>0</v>
      </c>
      <c r="Q81" s="33" t="n">
        <f aca="false">POWER(Q36,2)</f>
        <v>0</v>
      </c>
      <c r="R81" s="33" t="n">
        <f aca="false">POWER(R36,2)</f>
        <v>0</v>
      </c>
      <c r="S81" s="33" t="n">
        <f aca="false">POWER(S36,2)</f>
        <v>0</v>
      </c>
      <c r="T81" s="31" t="n">
        <f aca="false">POWER(T36,2)</f>
        <v>0</v>
      </c>
      <c r="U81" s="31" t="n">
        <f aca="false">POWER(U36,2)</f>
        <v>0</v>
      </c>
      <c r="V81" s="31" t="n">
        <f aca="false">POWER(V36,2)</f>
        <v>0</v>
      </c>
      <c r="W81" s="33" t="n">
        <f aca="false">POWER(W36,2)</f>
        <v>0</v>
      </c>
      <c r="X81" s="33" t="n">
        <f aca="false">POWER(X36,2)</f>
        <v>0</v>
      </c>
      <c r="Y81" s="33" t="n">
        <f aca="false">POWER(Y36,2)</f>
        <v>0</v>
      </c>
      <c r="Z81" s="33" t="n">
        <f aca="false">POWER(Z36,2)</f>
        <v>0</v>
      </c>
      <c r="AA81" s="33" t="n">
        <f aca="false">POWER(AA36,2)</f>
        <v>0</v>
      </c>
      <c r="AB81" s="33" t="n">
        <f aca="false">POWER(AB36,2)</f>
        <v>0</v>
      </c>
      <c r="AC81" s="33" t="n">
        <f aca="false">POWER(AC36,2)</f>
        <v>0</v>
      </c>
      <c r="AD81" s="31" t="n">
        <f aca="false">POWER(AD36,2)</f>
        <v>0</v>
      </c>
      <c r="AE81" s="31" t="n">
        <f aca="false">POWER(AE36,2)</f>
        <v>0</v>
      </c>
      <c r="AF81" s="31" t="n">
        <f aca="false">POWER(AF36,2)</f>
        <v>0</v>
      </c>
      <c r="AG81" s="33" t="n">
        <f aca="false">POWER(AG36,2)</f>
        <v>0</v>
      </c>
      <c r="AH81" s="33" t="n">
        <f aca="false">POWER(AH36,2)</f>
        <v>0</v>
      </c>
      <c r="AI81" s="33" t="n">
        <f aca="false">POWER(AI36,2)</f>
        <v>0</v>
      </c>
      <c r="AJ81" s="33" t="n">
        <f aca="false">POWER(AJ36,2)</f>
        <v>0</v>
      </c>
      <c r="AK81" s="33" t="n">
        <f aca="false">POWER(AK36,2)</f>
        <v>0</v>
      </c>
      <c r="AL81" s="33" t="n">
        <f aca="false">POWER(AL36,2)</f>
        <v>0</v>
      </c>
      <c r="AM81" s="33" t="n">
        <f aca="false">POWER(AM36,2)</f>
        <v>0</v>
      </c>
      <c r="AN81" s="31" t="n">
        <f aca="false">POWER(AN36,2)</f>
        <v>0</v>
      </c>
      <c r="AO81" s="31" t="n">
        <f aca="false">POWER(AO36,2)</f>
        <v>0</v>
      </c>
      <c r="AP81" s="31" t="n">
        <f aca="false">POWER(AP36,2)</f>
        <v>0</v>
      </c>
      <c r="AQ81" s="33" t="n">
        <f aca="false">POWER(AQ36,2)</f>
        <v>0</v>
      </c>
      <c r="AR81" s="33" t="n">
        <f aca="false">POWER(AR36,2)</f>
        <v>0</v>
      </c>
      <c r="AS81" s="33" t="n">
        <f aca="false">POWER(AS36,2)</f>
        <v>0</v>
      </c>
      <c r="AT81" s="33" t="n">
        <f aca="false">POWER(AT36,2)</f>
        <v>0</v>
      </c>
      <c r="AU81" s="33" t="n">
        <f aca="false">POWER(AU36,2)</f>
        <v>0</v>
      </c>
      <c r="AV81" s="33" t="n">
        <f aca="false">POWER(AV36,2)</f>
        <v>0</v>
      </c>
      <c r="AW81" s="33" t="n">
        <f aca="false">POWER(AW36,2)</f>
        <v>0</v>
      </c>
    </row>
    <row r="82" customFormat="false" ht="15.75" hidden="false" customHeight="false" outlineLevel="1" collapsed="false">
      <c r="A82" s="32" t="n">
        <f aca="false">A81+1</f>
        <v>35</v>
      </c>
      <c r="B82" s="37" t="str">
        <f aca="false">B37</f>
        <v>Бобруйский Region</v>
      </c>
      <c r="C82" s="38" t="str">
        <f aca="false">C37</f>
        <v>Желенговский Петр</v>
      </c>
      <c r="D82" s="31" t="n">
        <f aca="false">SUM(F82:AW82)</f>
        <v>797.49</v>
      </c>
      <c r="E82" s="39" t="n">
        <f aca="false">IF(D82&gt;0,RANK(D82,$D$48:$D$89),Реглист!$C$89+1)</f>
        <v>28</v>
      </c>
      <c r="F82" s="33" t="n">
        <f aca="false">POWER(F37,2)</f>
        <v>196</v>
      </c>
      <c r="G82" s="33" t="n">
        <f aca="false">POWER(G37,2)</f>
        <v>139.24</v>
      </c>
      <c r="H82" s="33" t="n">
        <f aca="false">POWER(H37,2)</f>
        <v>0</v>
      </c>
      <c r="I82" s="33" t="n">
        <f aca="false">POWER(I37,2)</f>
        <v>0</v>
      </c>
      <c r="J82" s="31" t="n">
        <f aca="false">POWER(J37,2)</f>
        <v>0</v>
      </c>
      <c r="K82" s="31" t="n">
        <f aca="false">POWER(K37,2)</f>
        <v>0</v>
      </c>
      <c r="L82" s="31" t="n">
        <f aca="false">POWER(L37,2)</f>
        <v>0</v>
      </c>
      <c r="M82" s="33" t="n">
        <f aca="false">POWER(M37,2)</f>
        <v>0</v>
      </c>
      <c r="N82" s="33" t="n">
        <f aca="false">POWER(N37,2)</f>
        <v>0</v>
      </c>
      <c r="O82" s="33" t="n">
        <f aca="false">POWER(O37,2)</f>
        <v>0</v>
      </c>
      <c r="P82" s="33" t="n">
        <f aca="false">POWER(P37,2)</f>
        <v>0</v>
      </c>
      <c r="Q82" s="33" t="n">
        <f aca="false">POWER(Q37,2)</f>
        <v>0</v>
      </c>
      <c r="R82" s="33" t="n">
        <f aca="false">POWER(R37,2)</f>
        <v>0</v>
      </c>
      <c r="S82" s="33" t="n">
        <f aca="false">POWER(S37,2)</f>
        <v>0</v>
      </c>
      <c r="T82" s="31" t="n">
        <f aca="false">POWER(T37,2)</f>
        <v>0</v>
      </c>
      <c r="U82" s="31" t="n">
        <f aca="false">POWER(U37,2)</f>
        <v>0</v>
      </c>
      <c r="V82" s="31" t="n">
        <f aca="false">POWER(V37,2)</f>
        <v>0</v>
      </c>
      <c r="W82" s="33" t="n">
        <f aca="false">POWER(W37,2)</f>
        <v>0</v>
      </c>
      <c r="X82" s="33" t="n">
        <f aca="false">POWER(X37,2)</f>
        <v>0</v>
      </c>
      <c r="Y82" s="33" t="n">
        <f aca="false">POWER(Y37,2)</f>
        <v>0</v>
      </c>
      <c r="Z82" s="33" t="n">
        <f aca="false">POWER(Z37,2)</f>
        <v>462.25</v>
      </c>
      <c r="AA82" s="33" t="n">
        <f aca="false">POWER(AA37,2)</f>
        <v>0</v>
      </c>
      <c r="AB82" s="33" t="n">
        <f aca="false">POWER(AB37,2)</f>
        <v>0</v>
      </c>
      <c r="AC82" s="33" t="n">
        <f aca="false">POWER(AC37,2)</f>
        <v>0</v>
      </c>
      <c r="AD82" s="31" t="n">
        <f aca="false">POWER(AD37,2)</f>
        <v>0</v>
      </c>
      <c r="AE82" s="31" t="n">
        <f aca="false">POWER(AE37,2)</f>
        <v>0</v>
      </c>
      <c r="AF82" s="31" t="n">
        <f aca="false">POWER(AF37,2)</f>
        <v>0</v>
      </c>
      <c r="AG82" s="33" t="n">
        <f aca="false">POWER(AG37,2)</f>
        <v>0</v>
      </c>
      <c r="AH82" s="33" t="n">
        <f aca="false">POWER(AH37,2)</f>
        <v>0</v>
      </c>
      <c r="AI82" s="33" t="n">
        <f aca="false">POWER(AI37,2)</f>
        <v>0</v>
      </c>
      <c r="AJ82" s="33" t="n">
        <f aca="false">POWER(AJ37,2)</f>
        <v>0</v>
      </c>
      <c r="AK82" s="33" t="n">
        <f aca="false">POWER(AK37,2)</f>
        <v>0</v>
      </c>
      <c r="AL82" s="33" t="n">
        <f aca="false">POWER(AL37,2)</f>
        <v>0</v>
      </c>
      <c r="AM82" s="33" t="n">
        <f aca="false">POWER(AM37,2)</f>
        <v>0</v>
      </c>
      <c r="AN82" s="31" t="n">
        <f aca="false">POWER(AN37,2)</f>
        <v>0</v>
      </c>
      <c r="AO82" s="31" t="n">
        <f aca="false">POWER(AO37,2)</f>
        <v>0</v>
      </c>
      <c r="AP82" s="31" t="n">
        <f aca="false">POWER(AP37,2)</f>
        <v>0</v>
      </c>
      <c r="AQ82" s="33" t="n">
        <f aca="false">POWER(AQ37,2)</f>
        <v>0</v>
      </c>
      <c r="AR82" s="33" t="n">
        <f aca="false">POWER(AR37,2)</f>
        <v>0</v>
      </c>
      <c r="AS82" s="33" t="n">
        <f aca="false">POWER(AS37,2)</f>
        <v>0</v>
      </c>
      <c r="AT82" s="33" t="n">
        <f aca="false">POWER(AT37,2)</f>
        <v>0</v>
      </c>
      <c r="AU82" s="33" t="n">
        <f aca="false">POWER(AU37,2)</f>
        <v>0</v>
      </c>
      <c r="AV82" s="33" t="n">
        <f aca="false">POWER(AV37,2)</f>
        <v>0</v>
      </c>
      <c r="AW82" s="33" t="n">
        <f aca="false">POWER(AW37,2)</f>
        <v>0</v>
      </c>
    </row>
    <row r="83" customFormat="false" ht="15.75" hidden="false" customHeight="false" outlineLevel="1" collapsed="false">
      <c r="A83" s="32" t="n">
        <f aca="false">A82+1</f>
        <v>36</v>
      </c>
      <c r="B83" s="37" t="str">
        <f aca="false">B38</f>
        <v>Nalovi.by</v>
      </c>
      <c r="C83" s="38" t="str">
        <f aca="false">C38</f>
        <v>Наумович Николай </v>
      </c>
      <c r="D83" s="31" t="n">
        <f aca="false">SUM(F83:AW83)</f>
        <v>2322.38</v>
      </c>
      <c r="E83" s="39" t="n">
        <f aca="false">IF(D83&gt;0,RANK(D83,$D$48:$D$89),Реглист!$C$89+1)</f>
        <v>10</v>
      </c>
      <c r="F83" s="33" t="n">
        <f aca="false">POWER(F38,2)</f>
        <v>144</v>
      </c>
      <c r="G83" s="33" t="n">
        <f aca="false">POWER(G38,2)</f>
        <v>190.44</v>
      </c>
      <c r="H83" s="33" t="n">
        <f aca="false">POWER(H38,2)</f>
        <v>265.69</v>
      </c>
      <c r="I83" s="33" t="n">
        <f aca="false">POWER(I38,2)</f>
        <v>0</v>
      </c>
      <c r="J83" s="31" t="n">
        <f aca="false">POWER(J38,2)</f>
        <v>0</v>
      </c>
      <c r="K83" s="31" t="n">
        <f aca="false">POWER(K38,2)</f>
        <v>0</v>
      </c>
      <c r="L83" s="31" t="n">
        <f aca="false">POWER(L38,2)</f>
        <v>0</v>
      </c>
      <c r="M83" s="33" t="n">
        <f aca="false">POWER(M38,2)</f>
        <v>0</v>
      </c>
      <c r="N83" s="33" t="n">
        <f aca="false">POWER(N38,2)</f>
        <v>0</v>
      </c>
      <c r="O83" s="33" t="n">
        <f aca="false">POWER(O38,2)</f>
        <v>0</v>
      </c>
      <c r="P83" s="33" t="n">
        <f aca="false">POWER(P38,2)</f>
        <v>0</v>
      </c>
      <c r="Q83" s="33" t="n">
        <f aca="false">POWER(Q38,2)</f>
        <v>0</v>
      </c>
      <c r="R83" s="33" t="n">
        <f aca="false">POWER(R38,2)</f>
        <v>0</v>
      </c>
      <c r="S83" s="33" t="n">
        <f aca="false">POWER(S38,2)</f>
        <v>0</v>
      </c>
      <c r="T83" s="31" t="n">
        <f aca="false">POWER(T38,2)</f>
        <v>0</v>
      </c>
      <c r="U83" s="31" t="n">
        <f aca="false">POWER(U38,2)</f>
        <v>0</v>
      </c>
      <c r="V83" s="31" t="n">
        <f aca="false">POWER(V38,2)</f>
        <v>0</v>
      </c>
      <c r="W83" s="33" t="n">
        <f aca="false">POWER(W38,2)</f>
        <v>0</v>
      </c>
      <c r="X83" s="33" t="n">
        <f aca="false">POWER(X38,2)</f>
        <v>0</v>
      </c>
      <c r="Y83" s="33" t="n">
        <f aca="false">POWER(Y38,2)</f>
        <v>0</v>
      </c>
      <c r="Z83" s="33" t="n">
        <f aca="false">POWER(Z38,2)</f>
        <v>1722.25</v>
      </c>
      <c r="AA83" s="33" t="n">
        <f aca="false">POWER(AA38,2)</f>
        <v>0</v>
      </c>
      <c r="AB83" s="33" t="n">
        <f aca="false">POWER(AB38,2)</f>
        <v>0</v>
      </c>
      <c r="AC83" s="33" t="n">
        <f aca="false">POWER(AC38,2)</f>
        <v>0</v>
      </c>
      <c r="AD83" s="31" t="n">
        <f aca="false">POWER(AD38,2)</f>
        <v>0</v>
      </c>
      <c r="AE83" s="31" t="n">
        <f aca="false">POWER(AE38,2)</f>
        <v>0</v>
      </c>
      <c r="AF83" s="31" t="n">
        <f aca="false">POWER(AF38,2)</f>
        <v>0</v>
      </c>
      <c r="AG83" s="33" t="n">
        <f aca="false">POWER(AG38,2)</f>
        <v>0</v>
      </c>
      <c r="AH83" s="33" t="n">
        <f aca="false">POWER(AH38,2)</f>
        <v>0</v>
      </c>
      <c r="AI83" s="33" t="n">
        <f aca="false">POWER(AI38,2)</f>
        <v>0</v>
      </c>
      <c r="AJ83" s="33" t="n">
        <f aca="false">POWER(AJ38,2)</f>
        <v>0</v>
      </c>
      <c r="AK83" s="33" t="n">
        <f aca="false">POWER(AK38,2)</f>
        <v>0</v>
      </c>
      <c r="AL83" s="33" t="n">
        <f aca="false">POWER(AL38,2)</f>
        <v>0</v>
      </c>
      <c r="AM83" s="33" t="n">
        <f aca="false">POWER(AM38,2)</f>
        <v>0</v>
      </c>
      <c r="AN83" s="31" t="n">
        <f aca="false">POWER(AN38,2)</f>
        <v>0</v>
      </c>
      <c r="AO83" s="31" t="n">
        <f aca="false">POWER(AO38,2)</f>
        <v>0</v>
      </c>
      <c r="AP83" s="31" t="n">
        <f aca="false">POWER(AP38,2)</f>
        <v>0</v>
      </c>
      <c r="AQ83" s="33" t="n">
        <f aca="false">POWER(AQ38,2)</f>
        <v>0</v>
      </c>
      <c r="AR83" s="33" t="n">
        <f aca="false">POWER(AR38,2)</f>
        <v>0</v>
      </c>
      <c r="AS83" s="33" t="n">
        <f aca="false">POWER(AS38,2)</f>
        <v>0</v>
      </c>
      <c r="AT83" s="33" t="n">
        <f aca="false">POWER(AT38,2)</f>
        <v>0</v>
      </c>
      <c r="AU83" s="33" t="n">
        <f aca="false">POWER(AU38,2)</f>
        <v>0</v>
      </c>
      <c r="AV83" s="33" t="n">
        <f aca="false">POWER(AV38,2)</f>
        <v>0</v>
      </c>
      <c r="AW83" s="33" t="n">
        <f aca="false">POWER(AW38,2)</f>
        <v>0</v>
      </c>
    </row>
    <row r="84" customFormat="false" ht="15.75" hidden="false" customHeight="false" outlineLevel="1" collapsed="false">
      <c r="A84" s="32" t="n">
        <f aca="false">A83+1</f>
        <v>37</v>
      </c>
      <c r="B84" s="37" t="str">
        <f aca="false">B39</f>
        <v>NaloviKibas</v>
      </c>
      <c r="C84" s="38" t="str">
        <f aca="false">C39</f>
        <v>Пахолин Александр</v>
      </c>
      <c r="D84" s="31" t="n">
        <f aca="false">SUM(F84:AW84)</f>
        <v>0</v>
      </c>
      <c r="E84" s="39" t="n">
        <f aca="false">IF(D84&gt;0,RANK(D84,$D$48:$D$89),Реглист!$C$89+1)</f>
        <v>43</v>
      </c>
      <c r="F84" s="33" t="n">
        <f aca="false">POWER(F39,2)</f>
        <v>0</v>
      </c>
      <c r="G84" s="33" t="n">
        <f aca="false">POWER(G39,2)</f>
        <v>0</v>
      </c>
      <c r="H84" s="33" t="n">
        <f aca="false">POWER(H39,2)</f>
        <v>0</v>
      </c>
      <c r="I84" s="33" t="n">
        <f aca="false">POWER(I39,2)</f>
        <v>0</v>
      </c>
      <c r="J84" s="31" t="n">
        <f aca="false">POWER(J39,2)</f>
        <v>0</v>
      </c>
      <c r="K84" s="31" t="n">
        <f aca="false">POWER(K39,2)</f>
        <v>0</v>
      </c>
      <c r="L84" s="31" t="n">
        <f aca="false">POWER(L39,2)</f>
        <v>0</v>
      </c>
      <c r="M84" s="33" t="n">
        <f aca="false">POWER(M39,2)</f>
        <v>0</v>
      </c>
      <c r="N84" s="33" t="n">
        <f aca="false">POWER(N39,2)</f>
        <v>0</v>
      </c>
      <c r="O84" s="33" t="n">
        <f aca="false">POWER(O39,2)</f>
        <v>0</v>
      </c>
      <c r="P84" s="33" t="n">
        <f aca="false">POWER(P39,2)</f>
        <v>0</v>
      </c>
      <c r="Q84" s="33" t="n">
        <f aca="false">POWER(Q39,2)</f>
        <v>0</v>
      </c>
      <c r="R84" s="33" t="n">
        <f aca="false">POWER(R39,2)</f>
        <v>0</v>
      </c>
      <c r="S84" s="33" t="n">
        <f aca="false">POWER(S39,2)</f>
        <v>0</v>
      </c>
      <c r="T84" s="31" t="n">
        <f aca="false">POWER(T39,2)</f>
        <v>0</v>
      </c>
      <c r="U84" s="31" t="n">
        <f aca="false">POWER(U39,2)</f>
        <v>0</v>
      </c>
      <c r="V84" s="31" t="n">
        <f aca="false">POWER(V39,2)</f>
        <v>0</v>
      </c>
      <c r="W84" s="33" t="n">
        <f aca="false">POWER(W39,2)</f>
        <v>0</v>
      </c>
      <c r="X84" s="33" t="n">
        <f aca="false">POWER(X39,2)</f>
        <v>0</v>
      </c>
      <c r="Y84" s="33" t="n">
        <f aca="false">POWER(Y39,2)</f>
        <v>0</v>
      </c>
      <c r="Z84" s="33" t="n">
        <f aca="false">POWER(Z39,2)</f>
        <v>0</v>
      </c>
      <c r="AA84" s="33" t="n">
        <f aca="false">POWER(AA39,2)</f>
        <v>0</v>
      </c>
      <c r="AB84" s="33" t="n">
        <f aca="false">POWER(AB39,2)</f>
        <v>0</v>
      </c>
      <c r="AC84" s="33" t="n">
        <f aca="false">POWER(AC39,2)</f>
        <v>0</v>
      </c>
      <c r="AD84" s="31" t="n">
        <f aca="false">POWER(AD39,2)</f>
        <v>0</v>
      </c>
      <c r="AE84" s="31" t="n">
        <f aca="false">POWER(AE39,2)</f>
        <v>0</v>
      </c>
      <c r="AF84" s="31" t="n">
        <f aca="false">POWER(AF39,2)</f>
        <v>0</v>
      </c>
      <c r="AG84" s="33" t="n">
        <f aca="false">POWER(AG39,2)</f>
        <v>0</v>
      </c>
      <c r="AH84" s="33" t="n">
        <f aca="false">POWER(AH39,2)</f>
        <v>0</v>
      </c>
      <c r="AI84" s="33" t="n">
        <f aca="false">POWER(AI39,2)</f>
        <v>0</v>
      </c>
      <c r="AJ84" s="33" t="n">
        <f aca="false">POWER(AJ39,2)</f>
        <v>0</v>
      </c>
      <c r="AK84" s="33" t="n">
        <f aca="false">POWER(AK39,2)</f>
        <v>0</v>
      </c>
      <c r="AL84" s="33" t="n">
        <f aca="false">POWER(AL39,2)</f>
        <v>0</v>
      </c>
      <c r="AM84" s="33" t="n">
        <f aca="false">POWER(AM39,2)</f>
        <v>0</v>
      </c>
      <c r="AN84" s="31" t="n">
        <f aca="false">POWER(AN39,2)</f>
        <v>0</v>
      </c>
      <c r="AO84" s="31" t="n">
        <f aca="false">POWER(AO39,2)</f>
        <v>0</v>
      </c>
      <c r="AP84" s="31" t="n">
        <f aca="false">POWER(AP39,2)</f>
        <v>0</v>
      </c>
      <c r="AQ84" s="33" t="n">
        <f aca="false">POWER(AQ39,2)</f>
        <v>0</v>
      </c>
      <c r="AR84" s="33" t="n">
        <f aca="false">POWER(AR39,2)</f>
        <v>0</v>
      </c>
      <c r="AS84" s="33" t="n">
        <f aca="false">POWER(AS39,2)</f>
        <v>0</v>
      </c>
      <c r="AT84" s="33" t="n">
        <f aca="false">POWER(AT39,2)</f>
        <v>0</v>
      </c>
      <c r="AU84" s="33" t="n">
        <f aca="false">POWER(AU39,2)</f>
        <v>0</v>
      </c>
      <c r="AV84" s="33" t="n">
        <f aca="false">POWER(AV39,2)</f>
        <v>0</v>
      </c>
      <c r="AW84" s="33" t="n">
        <f aca="false">POWER(AW39,2)</f>
        <v>0</v>
      </c>
    </row>
    <row r="85" customFormat="false" ht="15.75" hidden="false" customHeight="false" outlineLevel="1" collapsed="false">
      <c r="A85" s="32" t="n">
        <f aca="false">A84+1</f>
        <v>38</v>
      </c>
      <c r="B85" s="37" t="str">
        <f aca="false">B40</f>
        <v>LEGION</v>
      </c>
      <c r="C85" s="38" t="str">
        <f aca="false">C40</f>
        <v>Бойко Сергей</v>
      </c>
      <c r="D85" s="31" t="n">
        <f aca="false">SUM(F85:AW85)</f>
        <v>3532.56</v>
      </c>
      <c r="E85" s="39" t="n">
        <f aca="false">IF(D85&gt;0,RANK(D85,$D$48:$D$89),Реглист!$C$89+1)</f>
        <v>4</v>
      </c>
      <c r="F85" s="33" t="n">
        <f aca="false">POWER(F40,2)</f>
        <v>179.56</v>
      </c>
      <c r="G85" s="33" t="n">
        <f aca="false">POWER(G40,2)</f>
        <v>94.09</v>
      </c>
      <c r="H85" s="33" t="n">
        <f aca="false">POWER(H40,2)</f>
        <v>136.89</v>
      </c>
      <c r="I85" s="33" t="n">
        <f aca="false">POWER(I40,2)</f>
        <v>108.16</v>
      </c>
      <c r="J85" s="31" t="n">
        <f aca="false">POWER(J40,2)</f>
        <v>174.24</v>
      </c>
      <c r="K85" s="31" t="n">
        <f aca="false">POWER(K40,2)</f>
        <v>237.16</v>
      </c>
      <c r="L85" s="31" t="n">
        <f aca="false">POWER(L40,2)</f>
        <v>272.25</v>
      </c>
      <c r="M85" s="33" t="n">
        <f aca="false">POWER(M40,2)</f>
        <v>184.96</v>
      </c>
      <c r="N85" s="33" t="n">
        <f aca="false">POWER(N40,2)</f>
        <v>231.04</v>
      </c>
      <c r="O85" s="33" t="n">
        <f aca="false">POWER(O40,2)</f>
        <v>176.89</v>
      </c>
      <c r="P85" s="33" t="n">
        <f aca="false">POWER(P40,2)</f>
        <v>216.09</v>
      </c>
      <c r="Q85" s="33" t="n">
        <f aca="false">POWER(Q40,2)</f>
        <v>184.96</v>
      </c>
      <c r="R85" s="33" t="n">
        <f aca="false">POWER(R40,2)</f>
        <v>156.25</v>
      </c>
      <c r="S85" s="33" t="n">
        <f aca="false">POWER(S40,2)</f>
        <v>193.21</v>
      </c>
      <c r="T85" s="31" t="n">
        <f aca="false">POWER(T40,2)</f>
        <v>161.29</v>
      </c>
      <c r="U85" s="31" t="n">
        <f aca="false">POWER(U40,2)</f>
        <v>184.96</v>
      </c>
      <c r="V85" s="31" t="n">
        <f aca="false">POWER(V40,2)</f>
        <v>184.96</v>
      </c>
      <c r="W85" s="33" t="n">
        <f aca="false">POWER(W40,2)</f>
        <v>174.24</v>
      </c>
      <c r="X85" s="33" t="n">
        <f aca="false">POWER(X40,2)</f>
        <v>112.36</v>
      </c>
      <c r="Y85" s="33" t="n">
        <f aca="false">POWER(Y40,2)</f>
        <v>0</v>
      </c>
      <c r="Z85" s="33" t="n">
        <f aca="false">POWER(Z40,2)</f>
        <v>169</v>
      </c>
      <c r="AA85" s="33" t="n">
        <f aca="false">POWER(AA40,2)</f>
        <v>0</v>
      </c>
      <c r="AB85" s="33" t="n">
        <f aca="false">POWER(AB40,2)</f>
        <v>0</v>
      </c>
      <c r="AC85" s="33" t="n">
        <f aca="false">POWER(AC40,2)</f>
        <v>0</v>
      </c>
      <c r="AD85" s="31" t="n">
        <f aca="false">POWER(AD40,2)</f>
        <v>0</v>
      </c>
      <c r="AE85" s="31" t="n">
        <f aca="false">POWER(AE40,2)</f>
        <v>0</v>
      </c>
      <c r="AF85" s="31" t="n">
        <f aca="false">POWER(AF40,2)</f>
        <v>0</v>
      </c>
      <c r="AG85" s="33" t="n">
        <f aca="false">POWER(AG40,2)</f>
        <v>0</v>
      </c>
      <c r="AH85" s="33" t="n">
        <f aca="false">POWER(AH40,2)</f>
        <v>0</v>
      </c>
      <c r="AI85" s="33" t="n">
        <f aca="false">POWER(AI40,2)</f>
        <v>0</v>
      </c>
      <c r="AJ85" s="33" t="n">
        <f aca="false">POWER(AJ40,2)</f>
        <v>0</v>
      </c>
      <c r="AK85" s="33" t="n">
        <f aca="false">POWER(AK40,2)</f>
        <v>0</v>
      </c>
      <c r="AL85" s="33" t="n">
        <f aca="false">POWER(AL40,2)</f>
        <v>0</v>
      </c>
      <c r="AM85" s="33" t="n">
        <f aca="false">POWER(AM40,2)</f>
        <v>0</v>
      </c>
      <c r="AN85" s="31" t="n">
        <f aca="false">POWER(AN40,2)</f>
        <v>0</v>
      </c>
      <c r="AO85" s="31" t="n">
        <f aca="false">POWER(AO40,2)</f>
        <v>0</v>
      </c>
      <c r="AP85" s="31" t="n">
        <f aca="false">POWER(AP40,2)</f>
        <v>0</v>
      </c>
      <c r="AQ85" s="33" t="n">
        <f aca="false">POWER(AQ40,2)</f>
        <v>0</v>
      </c>
      <c r="AR85" s="33" t="n">
        <f aca="false">POWER(AR40,2)</f>
        <v>0</v>
      </c>
      <c r="AS85" s="33" t="n">
        <f aca="false">POWER(AS40,2)</f>
        <v>0</v>
      </c>
      <c r="AT85" s="33" t="n">
        <f aca="false">POWER(AT40,2)</f>
        <v>0</v>
      </c>
      <c r="AU85" s="33" t="n">
        <f aca="false">POWER(AU40,2)</f>
        <v>0</v>
      </c>
      <c r="AV85" s="33" t="n">
        <f aca="false">POWER(AV40,2)</f>
        <v>0</v>
      </c>
      <c r="AW85" s="33" t="n">
        <f aca="false">POWER(AW40,2)</f>
        <v>0</v>
      </c>
    </row>
    <row r="86" customFormat="false" ht="15.75" hidden="false" customHeight="false" outlineLevel="1" collapsed="false">
      <c r="A86" s="32" t="n">
        <f aca="false">A85+1</f>
        <v>39</v>
      </c>
      <c r="B86" s="37" t="str">
        <f aca="false">B41</f>
        <v>Team Ylov</v>
      </c>
      <c r="C86" s="38" t="str">
        <f aca="false">C41</f>
        <v>Тулупов Александр</v>
      </c>
      <c r="D86" s="31" t="n">
        <f aca="false">SUM(F86:AW86)</f>
        <v>272.25</v>
      </c>
      <c r="E86" s="39" t="n">
        <f aca="false">IF(D86&gt;0,RANK(D86,$D$48:$D$89),Реглист!$C$89+1)</f>
        <v>38</v>
      </c>
      <c r="F86" s="33" t="n">
        <f aca="false">POWER(F41,2)</f>
        <v>272.25</v>
      </c>
      <c r="G86" s="33" t="n">
        <f aca="false">POWER(G41,2)</f>
        <v>0</v>
      </c>
      <c r="H86" s="33" t="n">
        <f aca="false">POWER(H41,2)</f>
        <v>0</v>
      </c>
      <c r="I86" s="33" t="n">
        <f aca="false">POWER(I41,2)</f>
        <v>0</v>
      </c>
      <c r="J86" s="31" t="n">
        <f aca="false">POWER(J41,2)</f>
        <v>0</v>
      </c>
      <c r="K86" s="31" t="n">
        <f aca="false">POWER(K41,2)</f>
        <v>0</v>
      </c>
      <c r="L86" s="31" t="n">
        <f aca="false">POWER(L41,2)</f>
        <v>0</v>
      </c>
      <c r="M86" s="33" t="n">
        <f aca="false">POWER(M41,2)</f>
        <v>0</v>
      </c>
      <c r="N86" s="33" t="n">
        <f aca="false">POWER(N41,2)</f>
        <v>0</v>
      </c>
      <c r="O86" s="33" t="n">
        <f aca="false">POWER(O41,2)</f>
        <v>0</v>
      </c>
      <c r="P86" s="33" t="n">
        <f aca="false">POWER(P41,2)</f>
        <v>0</v>
      </c>
      <c r="Q86" s="33" t="n">
        <f aca="false">POWER(Q41,2)</f>
        <v>0</v>
      </c>
      <c r="R86" s="33" t="n">
        <f aca="false">POWER(R41,2)</f>
        <v>0</v>
      </c>
      <c r="S86" s="33" t="n">
        <f aca="false">POWER(S41,2)</f>
        <v>0</v>
      </c>
      <c r="T86" s="31" t="n">
        <f aca="false">POWER(T41,2)</f>
        <v>0</v>
      </c>
      <c r="U86" s="31" t="n">
        <f aca="false">POWER(U41,2)</f>
        <v>0</v>
      </c>
      <c r="V86" s="31" t="n">
        <f aca="false">POWER(V41,2)</f>
        <v>0</v>
      </c>
      <c r="W86" s="33" t="n">
        <f aca="false">POWER(W41,2)</f>
        <v>0</v>
      </c>
      <c r="X86" s="33" t="n">
        <f aca="false">POWER(X41,2)</f>
        <v>0</v>
      </c>
      <c r="Y86" s="33" t="n">
        <f aca="false">POWER(Y41,2)</f>
        <v>0</v>
      </c>
      <c r="Z86" s="33" t="n">
        <f aca="false">POWER(Z41,2)</f>
        <v>0</v>
      </c>
      <c r="AA86" s="33" t="n">
        <f aca="false">POWER(AA41,2)</f>
        <v>0</v>
      </c>
      <c r="AB86" s="33" t="n">
        <f aca="false">POWER(AB41,2)</f>
        <v>0</v>
      </c>
      <c r="AC86" s="33" t="n">
        <f aca="false">POWER(AC41,2)</f>
        <v>0</v>
      </c>
      <c r="AD86" s="31" t="n">
        <f aca="false">POWER(AD41,2)</f>
        <v>0</v>
      </c>
      <c r="AE86" s="31" t="n">
        <f aca="false">POWER(AE41,2)</f>
        <v>0</v>
      </c>
      <c r="AF86" s="31" t="n">
        <f aca="false">POWER(AF41,2)</f>
        <v>0</v>
      </c>
      <c r="AG86" s="33" t="n">
        <f aca="false">POWER(AG41,2)</f>
        <v>0</v>
      </c>
      <c r="AH86" s="33" t="n">
        <f aca="false">POWER(AH41,2)</f>
        <v>0</v>
      </c>
      <c r="AI86" s="33" t="n">
        <f aca="false">POWER(AI41,2)</f>
        <v>0</v>
      </c>
      <c r="AJ86" s="33" t="n">
        <f aca="false">POWER(AJ41,2)</f>
        <v>0</v>
      </c>
      <c r="AK86" s="33" t="n">
        <f aca="false">POWER(AK41,2)</f>
        <v>0</v>
      </c>
      <c r="AL86" s="33" t="n">
        <f aca="false">POWER(AL41,2)</f>
        <v>0</v>
      </c>
      <c r="AM86" s="33" t="n">
        <f aca="false">POWER(AM41,2)</f>
        <v>0</v>
      </c>
      <c r="AN86" s="31" t="n">
        <f aca="false">POWER(AN41,2)</f>
        <v>0</v>
      </c>
      <c r="AO86" s="31" t="n">
        <f aca="false">POWER(AO41,2)</f>
        <v>0</v>
      </c>
      <c r="AP86" s="31" t="n">
        <f aca="false">POWER(AP41,2)</f>
        <v>0</v>
      </c>
      <c r="AQ86" s="33" t="n">
        <f aca="false">POWER(AQ41,2)</f>
        <v>0</v>
      </c>
      <c r="AR86" s="33" t="n">
        <f aca="false">POWER(AR41,2)</f>
        <v>0</v>
      </c>
      <c r="AS86" s="33" t="n">
        <f aca="false">POWER(AS41,2)</f>
        <v>0</v>
      </c>
      <c r="AT86" s="33" t="n">
        <f aca="false">POWER(AT41,2)</f>
        <v>0</v>
      </c>
      <c r="AU86" s="33" t="n">
        <f aca="false">POWER(AU41,2)</f>
        <v>0</v>
      </c>
      <c r="AV86" s="33" t="n">
        <f aca="false">POWER(AV41,2)</f>
        <v>0</v>
      </c>
      <c r="AW86" s="33" t="n">
        <f aca="false">POWER(AW41,2)</f>
        <v>0</v>
      </c>
    </row>
    <row r="87" customFormat="false" ht="15.75" hidden="false" customHeight="false" outlineLevel="0" collapsed="false">
      <c r="A87" s="32" t="n">
        <f aca="false">A86+1</f>
        <v>40</v>
      </c>
      <c r="B87" s="37" t="str">
        <f aca="false">B42</f>
        <v>ULBroTeaM</v>
      </c>
      <c r="C87" s="38" t="str">
        <f aca="false">C42</f>
        <v>Вычиков Павел</v>
      </c>
      <c r="D87" s="31" t="n">
        <f aca="false">SUM(F87:AW87)</f>
        <v>450.25</v>
      </c>
      <c r="E87" s="39" t="n">
        <f aca="false">IF(D87&gt;0,RANK(D87,$D$48:$D$89),Реглист!$C$89+1)</f>
        <v>35</v>
      </c>
      <c r="F87" s="33" t="n">
        <f aca="false">POWER(F42,2)</f>
        <v>144</v>
      </c>
      <c r="G87" s="33" t="n">
        <f aca="false">POWER(G42,2)</f>
        <v>306.25</v>
      </c>
      <c r="H87" s="33" t="n">
        <f aca="false">POWER(H42,2)</f>
        <v>0</v>
      </c>
      <c r="I87" s="33" t="n">
        <f aca="false">POWER(I42,2)</f>
        <v>0</v>
      </c>
      <c r="J87" s="31" t="n">
        <f aca="false">POWER(J42,2)</f>
        <v>0</v>
      </c>
      <c r="K87" s="31" t="n">
        <f aca="false">POWER(K42,2)</f>
        <v>0</v>
      </c>
      <c r="L87" s="31" t="n">
        <f aca="false">POWER(L42,2)</f>
        <v>0</v>
      </c>
      <c r="M87" s="33" t="n">
        <f aca="false">POWER(M42,2)</f>
        <v>0</v>
      </c>
      <c r="N87" s="33" t="n">
        <f aca="false">POWER(N42,2)</f>
        <v>0</v>
      </c>
      <c r="O87" s="33" t="n">
        <f aca="false">POWER(O42,2)</f>
        <v>0</v>
      </c>
      <c r="P87" s="33" t="n">
        <f aca="false">POWER(P42,2)</f>
        <v>0</v>
      </c>
      <c r="Q87" s="33" t="n">
        <f aca="false">POWER(Q42,2)</f>
        <v>0</v>
      </c>
      <c r="R87" s="33" t="n">
        <f aca="false">POWER(R42,2)</f>
        <v>0</v>
      </c>
      <c r="S87" s="33" t="n">
        <f aca="false">POWER(S42,2)</f>
        <v>0</v>
      </c>
      <c r="T87" s="31" t="n">
        <f aca="false">POWER(T42,2)</f>
        <v>0</v>
      </c>
      <c r="U87" s="31" t="n">
        <f aca="false">POWER(U42,2)</f>
        <v>0</v>
      </c>
      <c r="V87" s="31" t="n">
        <f aca="false">POWER(V42,2)</f>
        <v>0</v>
      </c>
      <c r="W87" s="33" t="n">
        <f aca="false">POWER(W42,2)</f>
        <v>0</v>
      </c>
      <c r="X87" s="33" t="n">
        <f aca="false">POWER(X42,2)</f>
        <v>0</v>
      </c>
      <c r="Y87" s="33" t="n">
        <f aca="false">POWER(Y42,2)</f>
        <v>0</v>
      </c>
      <c r="Z87" s="33" t="n">
        <f aca="false">POWER(Z42,2)</f>
        <v>0</v>
      </c>
      <c r="AA87" s="33" t="n">
        <f aca="false">POWER(AA42,2)</f>
        <v>0</v>
      </c>
      <c r="AB87" s="33" t="n">
        <f aca="false">POWER(AB42,2)</f>
        <v>0</v>
      </c>
      <c r="AC87" s="33" t="n">
        <f aca="false">POWER(AC42,2)</f>
        <v>0</v>
      </c>
      <c r="AD87" s="31" t="n">
        <f aca="false">POWER(AD42,2)</f>
        <v>0</v>
      </c>
      <c r="AE87" s="31" t="n">
        <f aca="false">POWER(AE42,2)</f>
        <v>0</v>
      </c>
      <c r="AF87" s="31" t="n">
        <f aca="false">POWER(AF42,2)</f>
        <v>0</v>
      </c>
      <c r="AG87" s="33" t="n">
        <f aca="false">POWER(AG42,2)</f>
        <v>0</v>
      </c>
      <c r="AH87" s="33" t="n">
        <f aca="false">POWER(AH42,2)</f>
        <v>0</v>
      </c>
      <c r="AI87" s="33" t="n">
        <f aca="false">POWER(AI42,2)</f>
        <v>0</v>
      </c>
      <c r="AJ87" s="33" t="n">
        <f aca="false">POWER(AJ42,2)</f>
        <v>0</v>
      </c>
      <c r="AK87" s="33" t="n">
        <f aca="false">POWER(AK42,2)</f>
        <v>0</v>
      </c>
      <c r="AL87" s="33" t="n">
        <f aca="false">POWER(AL42,2)</f>
        <v>0</v>
      </c>
      <c r="AM87" s="33" t="n">
        <f aca="false">POWER(AM42,2)</f>
        <v>0</v>
      </c>
      <c r="AN87" s="31" t="n">
        <f aca="false">POWER(AN42,2)</f>
        <v>0</v>
      </c>
      <c r="AO87" s="31" t="n">
        <f aca="false">POWER(AO42,2)</f>
        <v>0</v>
      </c>
      <c r="AP87" s="31" t="n">
        <f aca="false">POWER(AP42,2)</f>
        <v>0</v>
      </c>
      <c r="AQ87" s="33" t="n">
        <f aca="false">POWER(AQ42,2)</f>
        <v>0</v>
      </c>
      <c r="AR87" s="33" t="n">
        <f aca="false">POWER(AR42,2)</f>
        <v>0</v>
      </c>
      <c r="AS87" s="33" t="n">
        <f aca="false">POWER(AS42,2)</f>
        <v>0</v>
      </c>
      <c r="AT87" s="33" t="n">
        <f aca="false">POWER(AT42,2)</f>
        <v>0</v>
      </c>
      <c r="AU87" s="33" t="n">
        <f aca="false">POWER(AU42,2)</f>
        <v>0</v>
      </c>
      <c r="AV87" s="33" t="n">
        <f aca="false">POWER(AV42,2)</f>
        <v>0</v>
      </c>
      <c r="AW87" s="33" t="n">
        <f aca="false">POWER(AW42,2)</f>
        <v>0</v>
      </c>
    </row>
    <row r="88" customFormat="false" ht="15.75" hidden="false" customHeight="false" outlineLevel="0" collapsed="false">
      <c r="A88" s="32" t="n">
        <f aca="false">A87+1</f>
        <v>41</v>
      </c>
      <c r="B88" s="37" t="str">
        <f aca="false">B43</f>
        <v>K&amp;M</v>
      </c>
      <c r="C88" s="38" t="str">
        <f aca="false">C43</f>
        <v>Мельников Юрий</v>
      </c>
      <c r="D88" s="31" t="n">
        <f aca="false">SUM(F88:AW88)</f>
        <v>951.22</v>
      </c>
      <c r="E88" s="39" t="n">
        <f aca="false">IF(D88&gt;0,RANK(D88,$D$48:$D$89),Реглист!$C$89+1)</f>
        <v>25</v>
      </c>
      <c r="F88" s="33" t="n">
        <f aca="false">POWER(F43,2)</f>
        <v>299.29</v>
      </c>
      <c r="G88" s="33" t="n">
        <f aca="false">POWER(G43,2)</f>
        <v>256</v>
      </c>
      <c r="H88" s="33" t="n">
        <f aca="false">POWER(H43,2)</f>
        <v>219.04</v>
      </c>
      <c r="I88" s="33" t="n">
        <f aca="false">POWER(I43,2)</f>
        <v>176.89</v>
      </c>
      <c r="J88" s="31" t="n">
        <f aca="false">POWER(J43,2)</f>
        <v>0</v>
      </c>
      <c r="K88" s="31" t="n">
        <f aca="false">POWER(K43,2)</f>
        <v>0</v>
      </c>
      <c r="L88" s="31" t="n">
        <f aca="false">POWER(L43,2)</f>
        <v>0</v>
      </c>
      <c r="M88" s="33" t="n">
        <f aca="false">POWER(M43,2)</f>
        <v>0</v>
      </c>
      <c r="N88" s="33" t="n">
        <f aca="false">POWER(N43,2)</f>
        <v>0</v>
      </c>
      <c r="O88" s="33" t="n">
        <f aca="false">POWER(O43,2)</f>
        <v>0</v>
      </c>
      <c r="P88" s="33" t="n">
        <f aca="false">POWER(P43,2)</f>
        <v>0</v>
      </c>
      <c r="Q88" s="33" t="n">
        <f aca="false">POWER(Q43,2)</f>
        <v>0</v>
      </c>
      <c r="R88" s="33" t="n">
        <f aca="false">POWER(R43,2)</f>
        <v>0</v>
      </c>
      <c r="S88" s="33" t="n">
        <f aca="false">POWER(S43,2)</f>
        <v>0</v>
      </c>
      <c r="T88" s="31" t="n">
        <f aca="false">POWER(T43,2)</f>
        <v>0</v>
      </c>
      <c r="U88" s="31" t="n">
        <f aca="false">POWER(U43,2)</f>
        <v>0</v>
      </c>
      <c r="V88" s="31" t="n">
        <f aca="false">POWER(V43,2)</f>
        <v>0</v>
      </c>
      <c r="W88" s="33" t="n">
        <f aca="false">POWER(W43,2)</f>
        <v>0</v>
      </c>
      <c r="X88" s="33" t="n">
        <f aca="false">POWER(X43,2)</f>
        <v>0</v>
      </c>
      <c r="Y88" s="33" t="n">
        <f aca="false">POWER(Y43,2)</f>
        <v>0</v>
      </c>
      <c r="Z88" s="33" t="n">
        <f aca="false">POWER(Z43,2)</f>
        <v>0</v>
      </c>
      <c r="AA88" s="33" t="n">
        <f aca="false">POWER(AA43,2)</f>
        <v>0</v>
      </c>
      <c r="AB88" s="33" t="n">
        <f aca="false">POWER(AB43,2)</f>
        <v>0</v>
      </c>
      <c r="AC88" s="33" t="n">
        <f aca="false">POWER(AC43,2)</f>
        <v>0</v>
      </c>
      <c r="AD88" s="31" t="n">
        <f aca="false">POWER(AD43,2)</f>
        <v>0</v>
      </c>
      <c r="AE88" s="31" t="n">
        <f aca="false">POWER(AE43,2)</f>
        <v>0</v>
      </c>
      <c r="AF88" s="31" t="n">
        <f aca="false">POWER(AF43,2)</f>
        <v>0</v>
      </c>
      <c r="AG88" s="33" t="n">
        <f aca="false">POWER(AG43,2)</f>
        <v>0</v>
      </c>
      <c r="AH88" s="33" t="n">
        <f aca="false">POWER(AH43,2)</f>
        <v>0</v>
      </c>
      <c r="AI88" s="33" t="n">
        <f aca="false">POWER(AI43,2)</f>
        <v>0</v>
      </c>
      <c r="AJ88" s="33" t="n">
        <f aca="false">POWER(AJ43,2)</f>
        <v>0</v>
      </c>
      <c r="AK88" s="33" t="n">
        <f aca="false">POWER(AK43,2)</f>
        <v>0</v>
      </c>
      <c r="AL88" s="33" t="n">
        <f aca="false">POWER(AL43,2)</f>
        <v>0</v>
      </c>
      <c r="AM88" s="33" t="n">
        <f aca="false">POWER(AM43,2)</f>
        <v>0</v>
      </c>
      <c r="AN88" s="31" t="n">
        <f aca="false">POWER(AN43,2)</f>
        <v>0</v>
      </c>
      <c r="AO88" s="31" t="n">
        <f aca="false">POWER(AO43,2)</f>
        <v>0</v>
      </c>
      <c r="AP88" s="31" t="n">
        <f aca="false">POWER(AP43,2)</f>
        <v>0</v>
      </c>
      <c r="AQ88" s="33" t="n">
        <f aca="false">POWER(AQ43,2)</f>
        <v>0</v>
      </c>
      <c r="AR88" s="33" t="n">
        <f aca="false">POWER(AR43,2)</f>
        <v>0</v>
      </c>
      <c r="AS88" s="33" t="n">
        <f aca="false">POWER(AS43,2)</f>
        <v>0</v>
      </c>
      <c r="AT88" s="33" t="n">
        <f aca="false">POWER(AT43,2)</f>
        <v>0</v>
      </c>
      <c r="AU88" s="33" t="n">
        <f aca="false">POWER(AU43,2)</f>
        <v>0</v>
      </c>
      <c r="AV88" s="33" t="n">
        <f aca="false">POWER(AV43,2)</f>
        <v>0</v>
      </c>
      <c r="AW88" s="33" t="n">
        <f aca="false">POWER(AW43,2)</f>
        <v>0</v>
      </c>
    </row>
    <row r="89" customFormat="false" ht="15.75" hidden="false" customHeight="false" outlineLevel="0" collapsed="false">
      <c r="A89" s="32" t="n">
        <f aca="false">A88+1</f>
        <v>42</v>
      </c>
      <c r="B89" s="37" t="str">
        <f aca="false">B44</f>
        <v>Позитив</v>
      </c>
      <c r="C89" s="38" t="str">
        <f aca="false">C44</f>
        <v>Князев Сергей</v>
      </c>
      <c r="D89" s="31" t="n">
        <f aca="false">SUM(F89:AW89)</f>
        <v>719.81</v>
      </c>
      <c r="E89" s="39" t="n">
        <f aca="false">IF(D89&gt;0,RANK(D89,$D$48:$D$89),Реглист!$C$89+1)</f>
        <v>29</v>
      </c>
      <c r="F89" s="33" t="n">
        <f aca="false">POWER(F44,2)</f>
        <v>338.56</v>
      </c>
      <c r="G89" s="33" t="n">
        <f aca="false">POWER(G44,2)</f>
        <v>156.25</v>
      </c>
      <c r="H89" s="33" t="n">
        <f aca="false">POWER(H44,2)</f>
        <v>0</v>
      </c>
      <c r="I89" s="33" t="n">
        <f aca="false">POWER(I44,2)</f>
        <v>0</v>
      </c>
      <c r="J89" s="31" t="n">
        <f aca="false">POWER(J44,2)</f>
        <v>0</v>
      </c>
      <c r="K89" s="31" t="n">
        <f aca="false">POWER(K44,2)</f>
        <v>0</v>
      </c>
      <c r="L89" s="31" t="n">
        <f aca="false">POWER(L44,2)</f>
        <v>0</v>
      </c>
      <c r="M89" s="33" t="n">
        <f aca="false">POWER(M44,2)</f>
        <v>0</v>
      </c>
      <c r="N89" s="33" t="n">
        <f aca="false">POWER(N44,2)</f>
        <v>0</v>
      </c>
      <c r="O89" s="33" t="n">
        <f aca="false">POWER(O44,2)</f>
        <v>0</v>
      </c>
      <c r="P89" s="33" t="n">
        <f aca="false">POWER(P44,2)</f>
        <v>0</v>
      </c>
      <c r="Q89" s="33" t="n">
        <f aca="false">POWER(Q44,2)</f>
        <v>0</v>
      </c>
      <c r="R89" s="33" t="n">
        <f aca="false">POWER(R44,2)</f>
        <v>0</v>
      </c>
      <c r="S89" s="33" t="n">
        <f aca="false">POWER(S44,2)</f>
        <v>0</v>
      </c>
      <c r="T89" s="31" t="n">
        <f aca="false">POWER(T44,2)</f>
        <v>0</v>
      </c>
      <c r="U89" s="31" t="n">
        <f aca="false">POWER(U44,2)</f>
        <v>0</v>
      </c>
      <c r="V89" s="31" t="n">
        <f aca="false">POWER(V44,2)</f>
        <v>0</v>
      </c>
      <c r="W89" s="33" t="n">
        <f aca="false">POWER(W44,2)</f>
        <v>0</v>
      </c>
      <c r="X89" s="33" t="n">
        <f aca="false">POWER(X44,2)</f>
        <v>0</v>
      </c>
      <c r="Y89" s="33" t="n">
        <f aca="false">POWER(Y44,2)</f>
        <v>0</v>
      </c>
      <c r="Z89" s="33" t="n">
        <f aca="false">POWER(Z44,2)</f>
        <v>225</v>
      </c>
      <c r="AA89" s="33" t="n">
        <f aca="false">POWER(AA44,2)</f>
        <v>0</v>
      </c>
      <c r="AB89" s="33" t="n">
        <f aca="false">POWER(AB44,2)</f>
        <v>0</v>
      </c>
      <c r="AC89" s="33" t="n">
        <f aca="false">POWER(AC44,2)</f>
        <v>0</v>
      </c>
      <c r="AD89" s="31" t="n">
        <f aca="false">POWER(AD44,2)</f>
        <v>0</v>
      </c>
      <c r="AE89" s="31" t="n">
        <f aca="false">POWER(AE44,2)</f>
        <v>0</v>
      </c>
      <c r="AF89" s="31" t="n">
        <f aca="false">POWER(AF44,2)</f>
        <v>0</v>
      </c>
      <c r="AG89" s="33" t="n">
        <f aca="false">POWER(AG44,2)</f>
        <v>0</v>
      </c>
      <c r="AH89" s="33" t="n">
        <f aca="false">POWER(AH44,2)</f>
        <v>0</v>
      </c>
      <c r="AI89" s="33" t="n">
        <f aca="false">POWER(AI44,2)</f>
        <v>0</v>
      </c>
      <c r="AJ89" s="33" t="n">
        <f aca="false">POWER(AJ44,2)</f>
        <v>0</v>
      </c>
      <c r="AK89" s="33" t="n">
        <f aca="false">POWER(AK44,2)</f>
        <v>0</v>
      </c>
      <c r="AL89" s="33" t="n">
        <f aca="false">POWER(AL44,2)</f>
        <v>0</v>
      </c>
      <c r="AM89" s="33" t="n">
        <f aca="false">POWER(AM44,2)</f>
        <v>0</v>
      </c>
      <c r="AN89" s="31" t="n">
        <f aca="false">POWER(AN44,2)</f>
        <v>0</v>
      </c>
      <c r="AO89" s="31" t="n">
        <f aca="false">POWER(AO44,2)</f>
        <v>0</v>
      </c>
      <c r="AP89" s="31" t="n">
        <f aca="false">POWER(AP44,2)</f>
        <v>0</v>
      </c>
      <c r="AQ89" s="33" t="n">
        <f aca="false">POWER(AQ44,2)</f>
        <v>0</v>
      </c>
      <c r="AR89" s="33" t="n">
        <f aca="false">POWER(AR44,2)</f>
        <v>0</v>
      </c>
      <c r="AS89" s="33" t="n">
        <f aca="false">POWER(AS44,2)</f>
        <v>0</v>
      </c>
      <c r="AT89" s="33" t="n">
        <f aca="false">POWER(AT44,2)</f>
        <v>0</v>
      </c>
      <c r="AU89" s="33" t="n">
        <f aca="false">POWER(AU44,2)</f>
        <v>0</v>
      </c>
      <c r="AV89" s="33" t="n">
        <f aca="false">POWER(AV44,2)</f>
        <v>0</v>
      </c>
      <c r="AW89" s="33" t="n">
        <f aca="false">POWER(AW44,2)</f>
        <v>0</v>
      </c>
    </row>
  </sheetData>
  <mergeCells count="21">
    <mergeCell ref="A1:A2"/>
    <mergeCell ref="B1:B2"/>
    <mergeCell ref="C1:C2"/>
    <mergeCell ref="D1:D2"/>
    <mergeCell ref="E1:E2"/>
    <mergeCell ref="F1:Y1"/>
    <mergeCell ref="Z1:AE1"/>
    <mergeCell ref="AF1:AH1"/>
    <mergeCell ref="AI1:AK1"/>
    <mergeCell ref="AL1:AN1"/>
    <mergeCell ref="AO1:AQ1"/>
    <mergeCell ref="AR1:AT1"/>
    <mergeCell ref="AU1:AW1"/>
    <mergeCell ref="F2:AW2"/>
    <mergeCell ref="C45:E45"/>
    <mergeCell ref="A46:A47"/>
    <mergeCell ref="B46:B47"/>
    <mergeCell ref="C46:C47"/>
    <mergeCell ref="D46:D47"/>
    <mergeCell ref="E46:E47"/>
    <mergeCell ref="F46:AW47"/>
  </mergeCells>
  <conditionalFormatting sqref="D3:D44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O89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F45" activeCellId="0" sqref="F45"/>
    </sheetView>
  </sheetViews>
  <sheetFormatPr defaultRowHeight="15" outlineLevelRow="1" outlineLevelCol="0"/>
  <cols>
    <col collapsed="false" customWidth="true" hidden="false" outlineLevel="0" max="1" min="1" style="0" width="3.14"/>
    <col collapsed="false" customWidth="true" hidden="false" outlineLevel="0" max="3" min="2" style="0" width="25.71"/>
    <col collapsed="false" customWidth="true" hidden="false" outlineLevel="0" max="1025" min="4" style="0" width="8.71"/>
  </cols>
  <sheetData>
    <row r="1" s="25" customFormat="true" ht="16.5" hidden="false" customHeight="true" outlineLevel="0" collapsed="false">
      <c r="A1" s="20" t="s">
        <v>2</v>
      </c>
      <c r="B1" s="21" t="s">
        <v>131</v>
      </c>
      <c r="C1" s="22" t="s">
        <v>132</v>
      </c>
      <c r="D1" s="23" t="s">
        <v>133</v>
      </c>
      <c r="E1" s="24" t="s">
        <v>134</v>
      </c>
      <c r="F1" s="22" t="s">
        <v>135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 t="s">
        <v>136</v>
      </c>
      <c r="V1" s="22"/>
      <c r="W1" s="22"/>
      <c r="X1" s="22" t="s">
        <v>137</v>
      </c>
      <c r="Y1" s="22"/>
      <c r="Z1" s="22"/>
      <c r="AA1" s="22" t="s">
        <v>138</v>
      </c>
      <c r="AB1" s="22"/>
      <c r="AC1" s="22"/>
      <c r="AD1" s="22" t="s">
        <v>145</v>
      </c>
      <c r="AE1" s="22"/>
      <c r="AF1" s="22"/>
      <c r="AG1" s="22" t="s">
        <v>139</v>
      </c>
      <c r="AH1" s="22"/>
      <c r="AI1" s="22"/>
      <c r="AJ1" s="22" t="s">
        <v>140</v>
      </c>
      <c r="AK1" s="22"/>
      <c r="AL1" s="22"/>
      <c r="AM1" s="22" t="s">
        <v>141</v>
      </c>
      <c r="AN1" s="22"/>
      <c r="AO1" s="22"/>
    </row>
    <row r="2" customFormat="false" ht="15.75" hidden="false" customHeight="false" outlineLevel="0" collapsed="false">
      <c r="A2" s="20"/>
      <c r="B2" s="21"/>
      <c r="C2" s="22"/>
      <c r="D2" s="23"/>
      <c r="E2" s="24"/>
      <c r="F2" s="26" t="s">
        <v>142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</row>
    <row r="3" customFormat="false" ht="15.75" hidden="false" customHeight="false" outlineLevel="0" collapsed="false">
      <c r="A3" s="27" t="n">
        <v>1</v>
      </c>
      <c r="B3" s="28" t="str">
        <f aca="false">Т1Зб!B3</f>
        <v>Твичим и джигуем</v>
      </c>
      <c r="C3" s="28" t="str">
        <f aca="false">Т1Зб!C3</f>
        <v>Чернышев Егор</v>
      </c>
      <c r="D3" s="29" t="n">
        <f aca="false">D48</f>
        <v>1104.58</v>
      </c>
      <c r="E3" s="30" t="n">
        <f aca="false">E48</f>
        <v>17</v>
      </c>
      <c r="F3" s="31" t="n">
        <v>15.6</v>
      </c>
      <c r="G3" s="31" t="n">
        <v>17.7</v>
      </c>
      <c r="H3" s="31" t="n">
        <v>16.8</v>
      </c>
      <c r="I3" s="31" t="n">
        <v>16.3</v>
      </c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</row>
    <row r="4" customFormat="false" ht="15.75" hidden="false" customHeight="false" outlineLevel="0" collapsed="false">
      <c r="A4" s="32" t="n">
        <f aca="false">A3+1</f>
        <v>2</v>
      </c>
      <c r="B4" s="28" t="str">
        <f aca="false">Т1Зб!B4</f>
        <v>FishMurder</v>
      </c>
      <c r="C4" s="28" t="str">
        <f aca="false">Т1Зб!C4</f>
        <v>Шило Сергей</v>
      </c>
      <c r="D4" s="29" t="n">
        <f aca="false">D49</f>
        <v>0</v>
      </c>
      <c r="E4" s="30" t="n">
        <f aca="false">E49</f>
        <v>43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</row>
    <row r="5" customFormat="false" ht="15.75" hidden="false" customHeight="false" outlineLevel="0" collapsed="false">
      <c r="A5" s="32" t="n">
        <f aca="false">A4+1</f>
        <v>3</v>
      </c>
      <c r="B5" s="28" t="str">
        <f aca="false">Т1Зб!B5</f>
        <v>Neptune fishing team</v>
      </c>
      <c r="C5" s="28" t="str">
        <f aca="false">Т1Зб!C5</f>
        <v>Мяэлоог Алексей</v>
      </c>
      <c r="D5" s="29" t="n">
        <f aca="false">D50</f>
        <v>307.54</v>
      </c>
      <c r="E5" s="30" t="n">
        <f aca="false">E50</f>
        <v>30</v>
      </c>
      <c r="F5" s="33" t="n">
        <v>12.5</v>
      </c>
      <c r="G5" s="33" t="n">
        <v>12.3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</row>
    <row r="6" customFormat="false" ht="15.75" hidden="false" customHeight="false" outlineLevel="0" collapsed="false">
      <c r="A6" s="32" t="n">
        <f aca="false">A5+1</f>
        <v>4</v>
      </c>
      <c r="B6" s="28" t="str">
        <f aca="false">Т1Зб!B6</f>
        <v>HuNteRs for PeRch</v>
      </c>
      <c r="C6" s="28" t="str">
        <f aca="false">Т1Зб!C6</f>
        <v>Коноплёв Андрей</v>
      </c>
      <c r="D6" s="29" t="n">
        <f aca="false">D51</f>
        <v>338.72</v>
      </c>
      <c r="E6" s="30" t="n">
        <f aca="false">E51</f>
        <v>29</v>
      </c>
      <c r="F6" s="33" t="n">
        <v>13.6</v>
      </c>
      <c r="G6" s="33" t="n">
        <v>12.4</v>
      </c>
      <c r="H6" s="34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</row>
    <row r="7" customFormat="false" ht="15.75" hidden="false" customHeight="false" outlineLevel="0" collapsed="false">
      <c r="A7" s="32" t="n">
        <f aca="false">A6+1</f>
        <v>5</v>
      </c>
      <c r="B7" s="28" t="str">
        <f aca="false">Т1Зб!B7</f>
        <v>Bad  Fish</v>
      </c>
      <c r="C7" s="28" t="str">
        <f aca="false">Т1Зб!C7</f>
        <v>Желтов Игорь</v>
      </c>
      <c r="D7" s="29" t="n">
        <f aca="false">D52</f>
        <v>568.3</v>
      </c>
      <c r="E7" s="30" t="n">
        <f aca="false">E52</f>
        <v>26</v>
      </c>
      <c r="F7" s="33" t="n">
        <v>10.6</v>
      </c>
      <c r="G7" s="33" t="n">
        <v>10.8</v>
      </c>
      <c r="H7" s="33" t="n">
        <v>9.6</v>
      </c>
      <c r="I7" s="33" t="n">
        <v>10.5</v>
      </c>
      <c r="J7" s="33" t="n">
        <v>11.7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</row>
    <row r="8" customFormat="false" ht="15.75" hidden="false" customHeight="false" outlineLevel="0" collapsed="false">
      <c r="A8" s="32" t="n">
        <f aca="false">A7+1</f>
        <v>6</v>
      </c>
      <c r="B8" s="28" t="str">
        <f aca="false">Т1Зб!B8</f>
        <v>Штиль</v>
      </c>
      <c r="C8" s="28" t="str">
        <f aca="false">Т1Зб!C8</f>
        <v>Рябишников Иван</v>
      </c>
      <c r="D8" s="29" t="n">
        <f aca="false">D53</f>
        <v>1026.78</v>
      </c>
      <c r="E8" s="30" t="n">
        <f aca="false">E53</f>
        <v>19</v>
      </c>
      <c r="F8" s="33" t="n">
        <v>13.2</v>
      </c>
      <c r="G8" s="33" t="n">
        <v>12.7</v>
      </c>
      <c r="H8" s="33" t="n">
        <v>14.5</v>
      </c>
      <c r="I8" s="33" t="n">
        <v>16</v>
      </c>
      <c r="J8" s="33" t="n">
        <v>15</v>
      </c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</row>
    <row r="9" customFormat="false" ht="15.75" hidden="false" customHeight="false" outlineLevel="0" collapsed="false">
      <c r="A9" s="32" t="n">
        <f aca="false">A8+1</f>
        <v>7</v>
      </c>
      <c r="B9" s="28" t="str">
        <f aca="false">Т1Зб!B9</f>
        <v>Фарватер</v>
      </c>
      <c r="C9" s="28" t="str">
        <f aca="false">Т1Зб!C9</f>
        <v>Цыганок Михаил</v>
      </c>
      <c r="D9" s="29" t="n">
        <f aca="false">D54</f>
        <v>632.38</v>
      </c>
      <c r="E9" s="30" t="n">
        <f aca="false">E54</f>
        <v>24</v>
      </c>
      <c r="F9" s="33" t="n">
        <v>14.7</v>
      </c>
      <c r="G9" s="33" t="n">
        <v>12</v>
      </c>
      <c r="H9" s="33" t="n">
        <v>12.3</v>
      </c>
      <c r="I9" s="33" t="n">
        <v>11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</row>
    <row r="10" customFormat="false" ht="15.75" hidden="false" customHeight="false" outlineLevel="0" collapsed="false">
      <c r="A10" s="32" t="n">
        <f aca="false">A9+1</f>
        <v>8</v>
      </c>
      <c r="B10" s="28" t="str">
        <f aca="false">Т1Зб!B10</f>
        <v>Bait Breath Team</v>
      </c>
      <c r="C10" s="28" t="str">
        <f aca="false">Т1Зб!C10</f>
        <v>Бахур Александр</v>
      </c>
      <c r="D10" s="29" t="n">
        <f aca="false">D55</f>
        <v>2458.08</v>
      </c>
      <c r="E10" s="30" t="n">
        <f aca="false">E55</f>
        <v>3</v>
      </c>
      <c r="F10" s="33" t="n">
        <v>22.5</v>
      </c>
      <c r="G10" s="33" t="n">
        <v>14.2</v>
      </c>
      <c r="H10" s="33" t="n">
        <v>15.5</v>
      </c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 t="n">
        <v>32.5</v>
      </c>
      <c r="V10" s="33"/>
      <c r="W10" s="33"/>
      <c r="X10" s="33"/>
      <c r="Y10" s="33"/>
      <c r="Z10" s="33"/>
      <c r="AA10" s="33" t="n">
        <v>21.3</v>
      </c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</row>
    <row r="11" customFormat="false" ht="15.75" hidden="false" customHeight="false" outlineLevel="0" collapsed="false">
      <c r="A11" s="32" t="n">
        <f aca="false">A10+1</f>
        <v>9</v>
      </c>
      <c r="B11" s="28" t="str">
        <f aca="false">Т1Зб!B11</f>
        <v>СТАR Fishingstock</v>
      </c>
      <c r="C11" s="28" t="str">
        <f aca="false">Т1Зб!C11</f>
        <v>Бычик Роман</v>
      </c>
      <c r="D11" s="29" t="n">
        <f aca="false">D56</f>
        <v>2096.52</v>
      </c>
      <c r="E11" s="30" t="n">
        <f aca="false">E56</f>
        <v>6</v>
      </c>
      <c r="F11" s="33" t="n">
        <v>13</v>
      </c>
      <c r="G11" s="33" t="n">
        <v>12</v>
      </c>
      <c r="H11" s="33" t="n">
        <v>12.3</v>
      </c>
      <c r="I11" s="33" t="n">
        <v>12</v>
      </c>
      <c r="J11" s="33" t="n">
        <v>13</v>
      </c>
      <c r="K11" s="33" t="n">
        <v>12</v>
      </c>
      <c r="L11" s="33" t="n">
        <v>14</v>
      </c>
      <c r="M11" s="33" t="n">
        <v>13</v>
      </c>
      <c r="N11" s="33" t="n">
        <v>13.2</v>
      </c>
      <c r="O11" s="33" t="n">
        <v>11.5</v>
      </c>
      <c r="P11" s="33" t="n">
        <v>11.8</v>
      </c>
      <c r="Q11" s="33" t="n">
        <v>13.5</v>
      </c>
      <c r="R11" s="33"/>
      <c r="S11" s="33"/>
      <c r="T11" s="33"/>
      <c r="U11" s="33" t="n">
        <v>13.5</v>
      </c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customFormat="false" ht="15.75" hidden="false" customHeight="false" outlineLevel="0" collapsed="false">
      <c r="A12" s="32" t="n">
        <f aca="false">A11+1</f>
        <v>10</v>
      </c>
      <c r="B12" s="28" t="str">
        <f aca="false">Т1Зб!B12</f>
        <v>Poseidon</v>
      </c>
      <c r="C12" s="28" t="str">
        <f aca="false">Т1Зб!C12</f>
        <v>Ананич Геннадий</v>
      </c>
      <c r="D12" s="29" t="n">
        <f aca="false">D57</f>
        <v>2322.58</v>
      </c>
      <c r="E12" s="30" t="n">
        <f aca="false">E57</f>
        <v>4</v>
      </c>
      <c r="F12" s="33" t="n">
        <v>18.8</v>
      </c>
      <c r="G12" s="33" t="n">
        <v>16.7</v>
      </c>
      <c r="H12" s="33" t="n">
        <v>19</v>
      </c>
      <c r="I12" s="33" t="n">
        <v>18.1</v>
      </c>
      <c r="J12" s="33" t="n">
        <v>17.5</v>
      </c>
      <c r="K12" s="33" t="n">
        <v>16.7</v>
      </c>
      <c r="L12" s="33" t="n">
        <v>17.5</v>
      </c>
      <c r="M12" s="33" t="n">
        <v>10.5</v>
      </c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</row>
    <row r="13" customFormat="false" ht="15.75" hidden="false" customHeight="false" outlineLevel="0" collapsed="false">
      <c r="A13" s="32" t="n">
        <f aca="false">A12+1</f>
        <v>11</v>
      </c>
      <c r="B13" s="28" t="str">
        <f aca="false">Т1Зб!B13</f>
        <v>Кобринский МСЗ</v>
      </c>
      <c r="C13" s="28" t="str">
        <f aca="false">Т1Зб!C13</f>
        <v>Жарин Вадим</v>
      </c>
      <c r="D13" s="29" t="n">
        <f aca="false">D58</f>
        <v>2876.94</v>
      </c>
      <c r="E13" s="30" t="n">
        <f aca="false">E58</f>
        <v>2</v>
      </c>
      <c r="F13" s="33" t="n">
        <v>12.2</v>
      </c>
      <c r="G13" s="33" t="n">
        <v>17.2</v>
      </c>
      <c r="H13" s="33" t="n">
        <v>20.6</v>
      </c>
      <c r="I13" s="33" t="n">
        <v>18.1</v>
      </c>
      <c r="J13" s="33" t="n">
        <v>15</v>
      </c>
      <c r="K13" s="33" t="n">
        <v>17.3</v>
      </c>
      <c r="L13" s="33"/>
      <c r="M13" s="33"/>
      <c r="N13" s="33"/>
      <c r="O13" s="33"/>
      <c r="P13" s="33"/>
      <c r="Q13" s="33"/>
      <c r="R13" s="33"/>
      <c r="S13" s="33"/>
      <c r="T13" s="33"/>
      <c r="U13" s="33" t="n">
        <v>34</v>
      </c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</row>
    <row r="14" customFormat="false" ht="15.75" hidden="false" customHeight="false" outlineLevel="0" collapsed="false">
      <c r="A14" s="32" t="n">
        <f aca="false">A13+1</f>
        <v>12</v>
      </c>
      <c r="B14" s="28" t="str">
        <f aca="false">Т1Зб!B14</f>
        <v>ASpinnTeam</v>
      </c>
      <c r="C14" s="28" t="str">
        <f aca="false">Т1Зб!C14</f>
        <v>Нугуманов Артём</v>
      </c>
      <c r="D14" s="29" t="n">
        <f aca="false">D59</f>
        <v>671.01</v>
      </c>
      <c r="E14" s="30" t="n">
        <f aca="false">E59</f>
        <v>23</v>
      </c>
      <c r="F14" s="33" t="n">
        <v>11.5</v>
      </c>
      <c r="G14" s="33" t="n">
        <v>8.9</v>
      </c>
      <c r="H14" s="33" t="n">
        <v>12.9</v>
      </c>
      <c r="I14" s="33" t="n">
        <v>11.7</v>
      </c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 t="n">
        <v>12.5</v>
      </c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</row>
    <row r="15" customFormat="false" ht="15.75" hidden="false" customHeight="false" outlineLevel="0" collapsed="false">
      <c r="A15" s="32" t="n">
        <f aca="false">A14+1</f>
        <v>13</v>
      </c>
      <c r="B15" s="28" t="str">
        <f aca="false">Т1Зб!B15</f>
        <v>BASS HUNTER</v>
      </c>
      <c r="C15" s="28" t="str">
        <f aca="false">Т1Зб!C15</f>
        <v>Шевко Виталий </v>
      </c>
      <c r="D15" s="29" t="n">
        <f aca="false">D60</f>
        <v>248.69</v>
      </c>
      <c r="E15" s="30" t="n">
        <f aca="false">E60</f>
        <v>31</v>
      </c>
      <c r="F15" s="33" t="n">
        <v>11.3</v>
      </c>
      <c r="G15" s="33" t="n">
        <v>11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</row>
    <row r="16" customFormat="false" ht="15.75" hidden="false" customHeight="false" outlineLevel="0" collapsed="false">
      <c r="A16" s="32" t="n">
        <f aca="false">A15+1</f>
        <v>14</v>
      </c>
      <c r="B16" s="28" t="str">
        <f aca="false">Т1Зб!B16</f>
        <v>RVR</v>
      </c>
      <c r="C16" s="28" t="str">
        <f aca="false">Т1Зб!C16</f>
        <v>Золотухин Александр</v>
      </c>
      <c r="D16" s="29" t="n">
        <f aca="false">D61</f>
        <v>1477.95</v>
      </c>
      <c r="E16" s="30" t="n">
        <f aca="false">E61</f>
        <v>14</v>
      </c>
      <c r="F16" s="33" t="n">
        <v>16.4</v>
      </c>
      <c r="G16" s="33" t="n">
        <v>11.8</v>
      </c>
      <c r="H16" s="33" t="n">
        <v>12</v>
      </c>
      <c r="I16" s="33" t="n">
        <v>13</v>
      </c>
      <c r="J16" s="33" t="n">
        <v>15.5</v>
      </c>
      <c r="K16" s="33" t="n">
        <v>15.5</v>
      </c>
      <c r="L16" s="33" t="n">
        <v>12</v>
      </c>
      <c r="M16" s="33"/>
      <c r="N16" s="33"/>
      <c r="O16" s="33"/>
      <c r="P16" s="33"/>
      <c r="Q16" s="33"/>
      <c r="R16" s="33"/>
      <c r="S16" s="33"/>
      <c r="T16" s="33"/>
      <c r="U16" s="33" t="n">
        <v>11.5</v>
      </c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</row>
    <row r="17" customFormat="false" ht="15.75" hidden="false" customHeight="false" outlineLevel="0" collapsed="false">
      <c r="A17" s="32" t="n">
        <f aca="false">A16+1</f>
        <v>15</v>
      </c>
      <c r="B17" s="28" t="str">
        <f aca="false">Т1Зб!B17</f>
        <v>Студенты</v>
      </c>
      <c r="C17" s="28" t="str">
        <f aca="false">Т1Зб!C17</f>
        <v>Воробьев Павел</v>
      </c>
      <c r="D17" s="29" t="n">
        <f aca="false">D62</f>
        <v>0</v>
      </c>
      <c r="E17" s="30" t="n">
        <f aca="false">E62</f>
        <v>43</v>
      </c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</row>
    <row r="18" customFormat="false" ht="15.75" hidden="false" customHeight="false" outlineLevel="0" collapsed="false">
      <c r="A18" s="32" t="n">
        <f aca="false">A17+1</f>
        <v>16</v>
      </c>
      <c r="B18" s="28" t="str">
        <f aca="false">Т1Зб!B18</f>
        <v>Peacock Bass</v>
      </c>
      <c r="C18" s="28" t="str">
        <f aca="false">Т1Зб!C18</f>
        <v>Дроздов Виталий</v>
      </c>
      <c r="D18" s="29" t="n">
        <f aca="false">D63</f>
        <v>1381.14</v>
      </c>
      <c r="E18" s="30" t="n">
        <f aca="false">E63</f>
        <v>15</v>
      </c>
      <c r="F18" s="33" t="n">
        <v>11.7</v>
      </c>
      <c r="G18" s="33" t="n">
        <v>12.5</v>
      </c>
      <c r="H18" s="33" t="n">
        <v>11.1</v>
      </c>
      <c r="I18" s="33" t="n">
        <v>13.2</v>
      </c>
      <c r="J18" s="33" t="n">
        <v>11.6</v>
      </c>
      <c r="K18" s="33" t="n">
        <v>12.5</v>
      </c>
      <c r="L18" s="33" t="n">
        <v>11</v>
      </c>
      <c r="M18" s="33" t="n">
        <v>11.5</v>
      </c>
      <c r="N18" s="33"/>
      <c r="O18" s="33"/>
      <c r="P18" s="33"/>
      <c r="Q18" s="33"/>
      <c r="R18" s="33"/>
      <c r="S18" s="33"/>
      <c r="T18" s="33"/>
      <c r="U18" s="33" t="n">
        <v>15.7</v>
      </c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</row>
    <row r="19" customFormat="false" ht="15.75" hidden="false" customHeight="false" outlineLevel="0" collapsed="false">
      <c r="A19" s="32" t="n">
        <f aca="false">A18+1</f>
        <v>17</v>
      </c>
      <c r="B19" s="28" t="str">
        <f aca="false">Т1Зб!B19</f>
        <v>Полесье</v>
      </c>
      <c r="C19" s="28" t="str">
        <f aca="false">Т1Зб!C19</f>
        <v>Марковский Максим</v>
      </c>
      <c r="D19" s="29" t="n">
        <f aca="false">D64</f>
        <v>1621.51</v>
      </c>
      <c r="E19" s="30" t="n">
        <f aca="false">E64</f>
        <v>11</v>
      </c>
      <c r="F19" s="33" t="n">
        <v>17.5</v>
      </c>
      <c r="G19" s="33" t="n">
        <v>17.6</v>
      </c>
      <c r="H19" s="33" t="n">
        <v>13.5</v>
      </c>
      <c r="I19" s="33" t="n">
        <v>18</v>
      </c>
      <c r="J19" s="33" t="n">
        <v>17</v>
      </c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 t="n">
        <v>14.5</v>
      </c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</row>
    <row r="20" customFormat="false" ht="15.75" hidden="false" customHeight="false" outlineLevel="0" collapsed="false">
      <c r="A20" s="32" t="n">
        <f aca="false">A19+1</f>
        <v>18</v>
      </c>
      <c r="B20" s="28" t="str">
        <f aca="false">Т1Зб!B20</f>
        <v>-</v>
      </c>
      <c r="C20" s="28" t="str">
        <f aca="false">Т1Зб!C20</f>
        <v>-</v>
      </c>
      <c r="D20" s="29" t="n">
        <f aca="false">D65</f>
        <v>0</v>
      </c>
      <c r="E20" s="30" t="n">
        <f aca="false">E65</f>
        <v>43</v>
      </c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</row>
    <row r="21" customFormat="false" ht="15.75" hidden="false" customHeight="false" outlineLevel="0" collapsed="false">
      <c r="A21" s="32" t="n">
        <f aca="false">A20+1</f>
        <v>19</v>
      </c>
      <c r="B21" s="28" t="str">
        <f aca="false">Т1Зб!B21</f>
        <v>Брест над Бугом</v>
      </c>
      <c r="C21" s="28" t="str">
        <f aca="false">Т1Зб!C21</f>
        <v>Шумко Александр</v>
      </c>
      <c r="D21" s="29" t="n">
        <f aca="false">D66</f>
        <v>760.18</v>
      </c>
      <c r="E21" s="30" t="n">
        <f aca="false">E66</f>
        <v>21</v>
      </c>
      <c r="F21" s="33" t="n">
        <v>13.2</v>
      </c>
      <c r="G21" s="33" t="n">
        <v>11.5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 t="n">
        <v>21.3</v>
      </c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</row>
    <row r="22" customFormat="false" ht="15.75" hidden="false" customHeight="false" outlineLevel="0" collapsed="false">
      <c r="A22" s="32" t="n">
        <f aca="false">A21+1</f>
        <v>20</v>
      </c>
      <c r="B22" s="28" t="str">
        <f aca="false">Т1Зб!B22</f>
        <v>Гефест-Техника</v>
      </c>
      <c r="C22" s="28" t="str">
        <f aca="false">Т1Зб!C22</f>
        <v>Остапук Александр</v>
      </c>
      <c r="D22" s="29" t="n">
        <f aca="false">D67</f>
        <v>1806.25</v>
      </c>
      <c r="E22" s="30" t="n">
        <f aca="false">E67</f>
        <v>10</v>
      </c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 t="n">
        <v>42.5</v>
      </c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</row>
    <row r="23" customFormat="false" ht="15.75" hidden="false" customHeight="false" outlineLevel="0" collapsed="false">
      <c r="A23" s="32" t="n">
        <f aca="false">A22+1</f>
        <v>21</v>
      </c>
      <c r="B23" s="28" t="str">
        <f aca="false">Т1Зб!B23</f>
        <v>Gefest</v>
      </c>
      <c r="C23" s="28" t="str">
        <f aca="false">Т1Зб!C23</f>
        <v>Радчук Юрий</v>
      </c>
      <c r="D23" s="29" t="n">
        <f aca="false">D68</f>
        <v>1355.31</v>
      </c>
      <c r="E23" s="30" t="n">
        <f aca="false">E68</f>
        <v>16</v>
      </c>
      <c r="F23" s="33" t="n">
        <v>12.9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 t="n">
        <v>15.3</v>
      </c>
      <c r="V23" s="33"/>
      <c r="W23" s="33"/>
      <c r="X23" s="33"/>
      <c r="Y23" s="33"/>
      <c r="Z23" s="33"/>
      <c r="AA23" s="33" t="n">
        <v>30.9</v>
      </c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</row>
    <row r="24" customFormat="false" ht="15.75" hidden="false" customHeight="false" outlineLevel="0" collapsed="false">
      <c r="A24" s="32" t="n">
        <f aca="false">A23+1</f>
        <v>22</v>
      </c>
      <c r="B24" s="28" t="str">
        <f aca="false">Т1Зб!B24</f>
        <v>West Fishing</v>
      </c>
      <c r="C24" s="28" t="str">
        <f aca="false">Т1Зб!C24</f>
        <v>Непомнящий Виктор</v>
      </c>
      <c r="D24" s="29" t="n">
        <f aca="false">D69</f>
        <v>1992.99</v>
      </c>
      <c r="E24" s="30" t="n">
        <f aca="false">E69</f>
        <v>8</v>
      </c>
      <c r="F24" s="33" t="n">
        <v>20.5</v>
      </c>
      <c r="G24" s="33" t="n">
        <v>20.9</v>
      </c>
      <c r="H24" s="33" t="n">
        <v>17.8</v>
      </c>
      <c r="I24" s="33" t="n">
        <v>15.9</v>
      </c>
      <c r="J24" s="33" t="n">
        <v>13.2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 t="n">
        <v>19.8</v>
      </c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</row>
    <row r="25" customFormat="false" ht="15.75" hidden="false" customHeight="false" outlineLevel="0" collapsed="false">
      <c r="A25" s="32" t="n">
        <f aca="false">A24+1</f>
        <v>23</v>
      </c>
      <c r="B25" s="28" t="str">
        <f aca="false">Т1Зб!B25</f>
        <v>Solfishing</v>
      </c>
      <c r="C25" s="28" t="str">
        <f aca="false">Т1Зб!C25</f>
        <v>Санько Александр</v>
      </c>
      <c r="D25" s="29" t="n">
        <f aca="false">D70</f>
        <v>1490.76</v>
      </c>
      <c r="E25" s="30" t="n">
        <f aca="false">E70</f>
        <v>13</v>
      </c>
      <c r="F25" s="33" t="n">
        <v>13.5</v>
      </c>
      <c r="G25" s="33" t="n">
        <v>12</v>
      </c>
      <c r="H25" s="33" t="n">
        <v>15.5</v>
      </c>
      <c r="I25" s="33" t="n">
        <v>22.5</v>
      </c>
      <c r="J25" s="33" t="n">
        <v>14</v>
      </c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 t="n">
        <v>14.9</v>
      </c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</row>
    <row r="26" customFormat="false" ht="15.75" hidden="false" customHeight="false" outlineLevel="0" collapsed="false">
      <c r="A26" s="32" t="n">
        <f aca="false">A25+1</f>
        <v>24</v>
      </c>
      <c r="B26" s="28" t="str">
        <f aca="false">Т1Зб!B26</f>
        <v>Орловские</v>
      </c>
      <c r="C26" s="28" t="str">
        <f aca="false">Т1Зб!C26</f>
        <v>Боровик Андрей</v>
      </c>
      <c r="D26" s="29" t="n">
        <f aca="false">D71</f>
        <v>686.44</v>
      </c>
      <c r="E26" s="30" t="n">
        <f aca="false">E71</f>
        <v>22</v>
      </c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 t="n">
        <v>26.2</v>
      </c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</row>
    <row r="27" customFormat="false" ht="15.75" hidden="false" customHeight="false" outlineLevel="0" collapsed="false">
      <c r="A27" s="32" t="n">
        <f aca="false">A26+1</f>
        <v>25</v>
      </c>
      <c r="B27" s="28" t="str">
        <f aca="false">Т1Зб!B27</f>
        <v>Marksman</v>
      </c>
      <c r="C27" s="28" t="str">
        <f aca="false">Т1Зб!C27</f>
        <v>Артёмчик Евгений</v>
      </c>
      <c r="D27" s="29" t="n">
        <f aca="false">D72</f>
        <v>625.63</v>
      </c>
      <c r="E27" s="30" t="n">
        <f aca="false">E72</f>
        <v>25</v>
      </c>
      <c r="F27" s="33" t="n">
        <v>15.3</v>
      </c>
      <c r="G27" s="33" t="n">
        <v>15.5</v>
      </c>
      <c r="H27" s="33" t="n">
        <v>12.3</v>
      </c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</row>
    <row r="28" customFormat="false" ht="15.75" hidden="false" customHeight="false" outlineLevel="0" collapsed="false">
      <c r="A28" s="32" t="n">
        <f aca="false">A27+1</f>
        <v>26</v>
      </c>
      <c r="B28" s="28" t="str">
        <f aca="false">Т1Зб!B28</f>
        <v>UL soldiers of fortune</v>
      </c>
      <c r="C28" s="28" t="str">
        <f aca="false">Т1Зб!C28</f>
        <v>Андрианов Илья</v>
      </c>
      <c r="D28" s="29" t="n">
        <f aca="false">D73</f>
        <v>153.76</v>
      </c>
      <c r="E28" s="30" t="n">
        <f aca="false">E73</f>
        <v>35</v>
      </c>
      <c r="F28" s="33" t="n">
        <v>12.4</v>
      </c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</row>
    <row r="29" customFormat="false" ht="15.75" hidden="false" customHeight="false" outlineLevel="0" collapsed="false">
      <c r="A29" s="32" t="n">
        <f aca="false">A28+1</f>
        <v>27</v>
      </c>
      <c r="B29" s="28" t="str">
        <f aca="false">Т1Зб!B29</f>
        <v>Fishka</v>
      </c>
      <c r="C29" s="28" t="str">
        <f aca="false">Т1Зб!C29</f>
        <v>Наконечник Александр</v>
      </c>
      <c r="D29" s="29" t="n">
        <f aca="false">D74</f>
        <v>457.29</v>
      </c>
      <c r="E29" s="30" t="n">
        <f aca="false">E74</f>
        <v>27</v>
      </c>
      <c r="F29" s="33" t="n">
        <v>12</v>
      </c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 t="n">
        <v>17.7</v>
      </c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</row>
    <row r="30" customFormat="false" ht="15.75" hidden="false" customHeight="false" outlineLevel="0" collapsed="false">
      <c r="A30" s="32" t="n">
        <f aca="false">A29+1</f>
        <v>28</v>
      </c>
      <c r="B30" s="28" t="str">
        <f aca="false">Т1Зб!B30</f>
        <v>Бульба з Салам</v>
      </c>
      <c r="C30" s="28" t="str">
        <f aca="false">Т1Зб!C30</f>
        <v>Лунякин Олег</v>
      </c>
      <c r="D30" s="29" t="n">
        <f aca="false">D75</f>
        <v>169</v>
      </c>
      <c r="E30" s="30" t="n">
        <f aca="false">E75</f>
        <v>34</v>
      </c>
      <c r="F30" s="33" t="n">
        <v>13</v>
      </c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</row>
    <row r="31" customFormat="false" ht="15.75" hidden="false" customHeight="false" outlineLevel="0" collapsed="false">
      <c r="A31" s="32" t="n">
        <f aca="false">A30+1</f>
        <v>29</v>
      </c>
      <c r="B31" s="28" t="str">
        <f aca="false">Т1Зб!B31</f>
        <v>VODNIK_TEAM</v>
      </c>
      <c r="C31" s="28" t="str">
        <f aca="false">Т1Зб!C31</f>
        <v>Цветков Алексей</v>
      </c>
      <c r="D31" s="29" t="n">
        <f aca="false">D76</f>
        <v>0</v>
      </c>
      <c r="E31" s="30" t="n">
        <f aca="false">E76</f>
        <v>43</v>
      </c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</row>
    <row r="32" customFormat="false" ht="15.75" hidden="false" customHeight="false" outlineLevel="0" collapsed="false">
      <c r="A32" s="32" t="n">
        <f aca="false">A31+1</f>
        <v>30</v>
      </c>
      <c r="B32" s="28" t="str">
        <f aca="false">Т1Зб!B32</f>
        <v>Лёлик и Болик</v>
      </c>
      <c r="C32" s="28" t="str">
        <f aca="false">Т1Зб!C32</f>
        <v>Ежков Игорь</v>
      </c>
      <c r="D32" s="29" t="n">
        <f aca="false">D77</f>
        <v>4410.73</v>
      </c>
      <c r="E32" s="30" t="n">
        <f aca="false">E77</f>
        <v>1</v>
      </c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 t="n">
        <v>42.3</v>
      </c>
      <c r="V32" s="33" t="n">
        <v>51.2</v>
      </c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</row>
    <row r="33" customFormat="false" ht="15.75" hidden="false" customHeight="false" outlineLevel="0" collapsed="false">
      <c r="A33" s="32" t="n">
        <f aca="false">A32+1</f>
        <v>31</v>
      </c>
      <c r="B33" s="28" t="str">
        <f aca="false">Т1Зб!B33</f>
        <v>FavoriteTeamBelarus</v>
      </c>
      <c r="C33" s="28" t="str">
        <f aca="false">Т1Зб!C33</f>
        <v>Шавшунов Никита</v>
      </c>
      <c r="D33" s="29" t="n">
        <f aca="false">D78</f>
        <v>1867.21</v>
      </c>
      <c r="E33" s="30" t="n">
        <f aca="false">E78</f>
        <v>9</v>
      </c>
      <c r="F33" s="33" t="n">
        <v>14.5</v>
      </c>
      <c r="G33" s="33" t="n">
        <v>16.1</v>
      </c>
      <c r="H33" s="33" t="n">
        <v>13</v>
      </c>
      <c r="I33" s="33" t="n">
        <v>14</v>
      </c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 t="n">
        <v>14.5</v>
      </c>
      <c r="V33" s="33" t="n">
        <v>13.5</v>
      </c>
      <c r="W33" s="33" t="n">
        <v>22</v>
      </c>
      <c r="X33" s="33" t="n">
        <v>12.5</v>
      </c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</row>
    <row r="34" customFormat="false" ht="15.75" hidden="false" customHeight="false" outlineLevel="0" collapsed="false">
      <c r="A34" s="32" t="n">
        <f aca="false">A33+1</f>
        <v>32</v>
      </c>
      <c r="B34" s="28" t="str">
        <f aca="false">Т1Зб!B34</f>
        <v>-</v>
      </c>
      <c r="C34" s="28" t="str">
        <f aca="false">Т1Зб!C34</f>
        <v>-</v>
      </c>
      <c r="D34" s="29" t="n">
        <f aca="false">D79</f>
        <v>0</v>
      </c>
      <c r="E34" s="30" t="n">
        <f aca="false">E79</f>
        <v>43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</row>
    <row r="35" customFormat="false" ht="15.75" hidden="false" customHeight="false" outlineLevel="0" collapsed="false">
      <c r="A35" s="32" t="n">
        <f aca="false">A34+1</f>
        <v>33</v>
      </c>
      <c r="B35" s="28" t="str">
        <f aca="false">Т1Зб!B35</f>
        <v>Непредсказуемые</v>
      </c>
      <c r="C35" s="28" t="str">
        <f aca="false">Т1Зб!C35</f>
        <v>Хомский Дмитрий</v>
      </c>
      <c r="D35" s="29" t="n">
        <f aca="false">D80</f>
        <v>425.61</v>
      </c>
      <c r="E35" s="30" t="n">
        <f aca="false">E80</f>
        <v>28</v>
      </c>
      <c r="F35" s="33" t="n">
        <v>13.5</v>
      </c>
      <c r="G35" s="33" t="n">
        <v>15.6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</row>
    <row r="36" customFormat="false" ht="15.75" hidden="false" customHeight="false" outlineLevel="0" collapsed="false">
      <c r="A36" s="32" t="n">
        <f aca="false">A35+1</f>
        <v>34</v>
      </c>
      <c r="B36" s="28" t="str">
        <f aca="false">Т1Зб!B36</f>
        <v>No Name Team</v>
      </c>
      <c r="C36" s="28" t="str">
        <f aca="false">Т1Зб!C36</f>
        <v>Евсеев Александр</v>
      </c>
      <c r="D36" s="29" t="n">
        <f aca="false">D81</f>
        <v>1618</v>
      </c>
      <c r="E36" s="30" t="n">
        <f aca="false">E81</f>
        <v>12</v>
      </c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 t="n">
        <v>23</v>
      </c>
      <c r="V36" s="33" t="n">
        <v>33</v>
      </c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</row>
    <row r="37" customFormat="false" ht="15.75" hidden="false" customHeight="false" outlineLevel="0" collapsed="false">
      <c r="A37" s="32" t="n">
        <f aca="false">A36+1</f>
        <v>35</v>
      </c>
      <c r="B37" s="28" t="str">
        <f aca="false">Т1Зб!B37</f>
        <v>Бобруйский Region</v>
      </c>
      <c r="C37" s="28" t="str">
        <f aca="false">Т1Зб!C37</f>
        <v>Желенговский Петр</v>
      </c>
      <c r="D37" s="29" t="n">
        <f aca="false">D82</f>
        <v>144</v>
      </c>
      <c r="E37" s="30" t="n">
        <f aca="false">E82</f>
        <v>36</v>
      </c>
      <c r="F37" s="33" t="n">
        <v>12</v>
      </c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</row>
    <row r="38" customFormat="false" ht="15.75" hidden="false" customHeight="false" outlineLevel="0" collapsed="false">
      <c r="A38" s="32" t="n">
        <f aca="false">A37+1</f>
        <v>36</v>
      </c>
      <c r="B38" s="28" t="str">
        <f aca="false">Т1Зб!B38</f>
        <v>Nalovi.by</v>
      </c>
      <c r="C38" s="28" t="str">
        <f aca="false">Т1Зб!C38</f>
        <v>Наумович Николай </v>
      </c>
      <c r="D38" s="29" t="n">
        <f aca="false">D83</f>
        <v>182.25</v>
      </c>
      <c r="E38" s="30" t="n">
        <f aca="false">E83</f>
        <v>33</v>
      </c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 t="n">
        <v>13.5</v>
      </c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</row>
    <row r="39" customFormat="false" ht="15.75" hidden="false" customHeight="false" outlineLevel="0" collapsed="false">
      <c r="A39" s="32" t="n">
        <f aca="false">A38+1</f>
        <v>37</v>
      </c>
      <c r="B39" s="28" t="str">
        <f aca="false">Т1Зб!B39</f>
        <v>NaloviKibas</v>
      </c>
      <c r="C39" s="28" t="str">
        <f aca="false">Т1Зб!C39</f>
        <v>Пахолин Александр</v>
      </c>
      <c r="D39" s="29" t="n">
        <f aca="false">D84</f>
        <v>0</v>
      </c>
      <c r="E39" s="30" t="n">
        <f aca="false">E84</f>
        <v>43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</row>
    <row r="40" customFormat="false" ht="15.75" hidden="false" customHeight="false" outlineLevel="0" collapsed="false">
      <c r="A40" s="32" t="n">
        <f aca="false">A39+1</f>
        <v>38</v>
      </c>
      <c r="B40" s="28" t="str">
        <f aca="false">Т1Зб!B40</f>
        <v>LEGION</v>
      </c>
      <c r="C40" s="28" t="str">
        <f aca="false">Т1Зб!C40</f>
        <v>Бойко Сергей</v>
      </c>
      <c r="D40" s="29" t="n">
        <f aca="false">D85</f>
        <v>2271.52</v>
      </c>
      <c r="E40" s="30" t="n">
        <f aca="false">E85</f>
        <v>5</v>
      </c>
      <c r="F40" s="33" t="n">
        <v>11.5</v>
      </c>
      <c r="G40" s="33" t="n">
        <v>9.7</v>
      </c>
      <c r="H40" s="33" t="n">
        <v>17.3</v>
      </c>
      <c r="I40" s="33" t="n">
        <v>11.5</v>
      </c>
      <c r="J40" s="33" t="n">
        <v>11.9</v>
      </c>
      <c r="K40" s="33" t="n">
        <v>13.3</v>
      </c>
      <c r="L40" s="33" t="n">
        <v>12.2</v>
      </c>
      <c r="M40" s="33" t="n">
        <v>13</v>
      </c>
      <c r="N40" s="33" t="n">
        <v>8.6</v>
      </c>
      <c r="O40" s="33" t="n">
        <v>11.5</v>
      </c>
      <c r="P40" s="33" t="n">
        <v>14.5</v>
      </c>
      <c r="Q40" s="33"/>
      <c r="R40" s="33"/>
      <c r="S40" s="33"/>
      <c r="T40" s="33"/>
      <c r="U40" s="33" t="n">
        <v>13.2</v>
      </c>
      <c r="V40" s="33" t="n">
        <v>13.6</v>
      </c>
      <c r="W40" s="33"/>
      <c r="X40" s="33"/>
      <c r="Y40" s="33"/>
      <c r="Z40" s="33"/>
      <c r="AA40" s="33" t="n">
        <v>14.2</v>
      </c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</row>
    <row r="41" customFormat="false" ht="15.75" hidden="false" customHeight="false" outlineLevel="0" collapsed="false">
      <c r="A41" s="32" t="n">
        <f aca="false">A40+1</f>
        <v>39</v>
      </c>
      <c r="B41" s="28" t="str">
        <f aca="false">Т1Зб!B41</f>
        <v>Team Ylov</v>
      </c>
      <c r="C41" s="28" t="str">
        <f aca="false">Т1Зб!C41</f>
        <v>Тулупов Александр</v>
      </c>
      <c r="D41" s="29" t="n">
        <f aca="false">D86</f>
        <v>869.54</v>
      </c>
      <c r="E41" s="30" t="n">
        <f aca="false">E86</f>
        <v>20</v>
      </c>
      <c r="F41" s="33" t="n">
        <v>17.7</v>
      </c>
      <c r="G41" s="33" t="n">
        <v>10</v>
      </c>
      <c r="H41" s="33" t="n">
        <v>11.5</v>
      </c>
      <c r="I41" s="33" t="n">
        <v>18</v>
      </c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</row>
    <row r="42" customFormat="false" ht="15.75" hidden="false" customHeight="false" outlineLevel="0" collapsed="false">
      <c r="A42" s="32" t="n">
        <f aca="false">A41+1</f>
        <v>40</v>
      </c>
      <c r="B42" s="28" t="str">
        <f aca="false">Т1Зб!B42</f>
        <v>ULBroTeaM</v>
      </c>
      <c r="C42" s="28" t="str">
        <f aca="false">Т1Зб!C42</f>
        <v>Вычиков Павел</v>
      </c>
      <c r="D42" s="29" t="n">
        <f aca="false">D87</f>
        <v>1072.67</v>
      </c>
      <c r="E42" s="30" t="n">
        <f aca="false">E87</f>
        <v>18</v>
      </c>
      <c r="F42" s="33" t="n">
        <v>12.3</v>
      </c>
      <c r="G42" s="33" t="n">
        <v>10.5</v>
      </c>
      <c r="H42" s="33" t="n">
        <v>7.6</v>
      </c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 t="n">
        <v>16.6</v>
      </c>
      <c r="V42" s="33" t="n">
        <v>15</v>
      </c>
      <c r="W42" s="33" t="n">
        <v>15.9</v>
      </c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</row>
    <row r="43" customFormat="false" ht="15.75" hidden="false" customHeight="false" outlineLevel="0" collapsed="false">
      <c r="A43" s="32" t="n">
        <f aca="false">A42+1</f>
        <v>41</v>
      </c>
      <c r="B43" s="28" t="str">
        <f aca="false">Т1Зб!B43</f>
        <v>K&amp;M</v>
      </c>
      <c r="C43" s="28" t="str">
        <f aca="false">Т1Зб!C43</f>
        <v>Мельников Юрий</v>
      </c>
      <c r="D43" s="29" t="n">
        <f aca="false">D88</f>
        <v>2059.1</v>
      </c>
      <c r="E43" s="30" t="n">
        <f aca="false">E88</f>
        <v>7</v>
      </c>
      <c r="F43" s="33" t="n">
        <v>11.6</v>
      </c>
      <c r="G43" s="33" t="n">
        <v>17</v>
      </c>
      <c r="H43" s="33" t="n">
        <v>24</v>
      </c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 t="n">
        <v>16</v>
      </c>
      <c r="V43" s="33" t="n">
        <v>17.5</v>
      </c>
      <c r="W43" s="33" t="n">
        <v>22.3</v>
      </c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</row>
    <row r="44" customFormat="false" ht="15.75" hidden="false" customHeight="false" outlineLevel="0" collapsed="false">
      <c r="A44" s="32" t="n">
        <f aca="false">A43+1</f>
        <v>42</v>
      </c>
      <c r="B44" s="28" t="str">
        <f aca="false">Т1Зб!B44</f>
        <v>Позитив</v>
      </c>
      <c r="C44" s="28" t="str">
        <f aca="false">Т1Зб!C44</f>
        <v>Князев Сергей</v>
      </c>
      <c r="D44" s="29" t="n">
        <f aca="false">D89</f>
        <v>187.69</v>
      </c>
      <c r="E44" s="30" t="n">
        <f aca="false">E89</f>
        <v>32</v>
      </c>
      <c r="F44" s="33" t="n">
        <v>13.7</v>
      </c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</row>
    <row r="45" customFormat="false" ht="15.75" hidden="false" customHeight="false" outlineLevel="0" collapsed="false">
      <c r="C45" s="35" t="s">
        <v>143</v>
      </c>
      <c r="D45" s="35"/>
      <c r="E45" s="35"/>
      <c r="F45" s="36" t="n">
        <f aca="false">AVERAGE(F3:T43)</f>
        <v>13.9556451612903</v>
      </c>
      <c r="U45" s="36" t="n">
        <f aca="false">AVERAGE(U3:W44)</f>
        <v>21.5481481481481</v>
      </c>
      <c r="X45" s="36" t="n">
        <f aca="false">AVERAGE(X3:Z44)</f>
        <v>12.5</v>
      </c>
      <c r="AA45" s="36" t="n">
        <f aca="false">AVERAGE(AA3:AC44)</f>
        <v>19.9333333333333</v>
      </c>
      <c r="AD45" s="36" t="e">
        <f aca="false">AVERAGE(AD3:AF44)</f>
        <v>#DIV/0!</v>
      </c>
      <c r="AG45" s="36" t="e">
        <f aca="false">AVERAGE(AG3:AI44)</f>
        <v>#DIV/0!</v>
      </c>
      <c r="AJ45" s="36" t="e">
        <f aca="false">AVERAGE(AJ3:AL44)</f>
        <v>#DIV/0!</v>
      </c>
    </row>
    <row r="46" customFormat="false" ht="16.5" hidden="false" customHeight="true" outlineLevel="1" collapsed="false">
      <c r="A46" s="20" t="s">
        <v>2</v>
      </c>
      <c r="B46" s="22" t="s">
        <v>131</v>
      </c>
      <c r="C46" s="22" t="s">
        <v>132</v>
      </c>
      <c r="D46" s="23" t="s">
        <v>133</v>
      </c>
      <c r="E46" s="24" t="s">
        <v>134</v>
      </c>
      <c r="F46" s="22" t="s">
        <v>144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</row>
    <row r="47" customFormat="false" ht="15.75" hidden="false" customHeight="true" outlineLevel="1" collapsed="false">
      <c r="A47" s="20"/>
      <c r="B47" s="22"/>
      <c r="C47" s="22"/>
      <c r="D47" s="23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</row>
    <row r="48" customFormat="false" ht="15.75" hidden="false" customHeight="false" outlineLevel="1" collapsed="false">
      <c r="A48" s="27" t="n">
        <v>1</v>
      </c>
      <c r="B48" s="37" t="str">
        <f aca="false">B3</f>
        <v>Твичим и джигуем</v>
      </c>
      <c r="C48" s="38" t="str">
        <f aca="false">C3</f>
        <v>Чернышев Егор</v>
      </c>
      <c r="D48" s="31" t="n">
        <f aca="false">SUM(F48:AO48)</f>
        <v>1104.58</v>
      </c>
      <c r="E48" s="39" t="n">
        <f aca="false">IF(D48&gt;0,RANK(D48,$D$48:$D$89),Реглист!$C$89+1)</f>
        <v>17</v>
      </c>
      <c r="F48" s="31" t="n">
        <f aca="false">POWER(F3,2)</f>
        <v>243.36</v>
      </c>
      <c r="G48" s="31" t="n">
        <f aca="false">POWER(G3,2)</f>
        <v>313.29</v>
      </c>
      <c r="H48" s="31" t="n">
        <f aca="false">POWER(H3,2)</f>
        <v>282.24</v>
      </c>
      <c r="I48" s="31" t="n">
        <f aca="false">POWER(I3,2)</f>
        <v>265.69</v>
      </c>
      <c r="J48" s="31" t="n">
        <f aca="false">POWER(J3,2)</f>
        <v>0</v>
      </c>
      <c r="K48" s="31" t="n">
        <f aca="false">POWER(K3,2)</f>
        <v>0</v>
      </c>
      <c r="L48" s="31" t="n">
        <f aca="false">POWER(L3,2)</f>
        <v>0</v>
      </c>
      <c r="M48" s="31" t="n">
        <f aca="false">POWER(M3,2)</f>
        <v>0</v>
      </c>
      <c r="N48" s="31" t="n">
        <f aca="false">POWER(N3,2)</f>
        <v>0</v>
      </c>
      <c r="O48" s="31" t="n">
        <f aca="false">POWER(O3,2)</f>
        <v>0</v>
      </c>
      <c r="P48" s="31" t="n">
        <f aca="false">POWER(P3,2)</f>
        <v>0</v>
      </c>
      <c r="Q48" s="31" t="n">
        <f aca="false">POWER(Q3,2)</f>
        <v>0</v>
      </c>
      <c r="R48" s="31" t="n">
        <f aca="false">POWER(R3,2)</f>
        <v>0</v>
      </c>
      <c r="S48" s="31" t="n">
        <f aca="false">POWER(S3,2)</f>
        <v>0</v>
      </c>
      <c r="T48" s="31" t="n">
        <f aca="false">POWER(T3,2)</f>
        <v>0</v>
      </c>
      <c r="U48" s="31" t="n">
        <f aca="false">POWER(U3,2)</f>
        <v>0</v>
      </c>
      <c r="V48" s="31" t="n">
        <f aca="false">POWER(V3,2)</f>
        <v>0</v>
      </c>
      <c r="W48" s="31" t="n">
        <f aca="false">POWER(W3,2)</f>
        <v>0</v>
      </c>
      <c r="X48" s="31" t="n">
        <f aca="false">POWER(X3,2)</f>
        <v>0</v>
      </c>
      <c r="Y48" s="31" t="n">
        <f aca="false">POWER(Y3,2)</f>
        <v>0</v>
      </c>
      <c r="Z48" s="31" t="n">
        <f aca="false">POWER(Z3,2)</f>
        <v>0</v>
      </c>
      <c r="AA48" s="31" t="n">
        <f aca="false">POWER(AA3,2)</f>
        <v>0</v>
      </c>
      <c r="AB48" s="31" t="n">
        <f aca="false">POWER(AB3,2)</f>
        <v>0</v>
      </c>
      <c r="AC48" s="31" t="n">
        <f aca="false">POWER(AC3,2)</f>
        <v>0</v>
      </c>
      <c r="AD48" s="31" t="n">
        <f aca="false">POWER(AD3,2)</f>
        <v>0</v>
      </c>
      <c r="AE48" s="31" t="n">
        <f aca="false">POWER(AE3,2)</f>
        <v>0</v>
      </c>
      <c r="AF48" s="31" t="n">
        <f aca="false">POWER(AF3,2)</f>
        <v>0</v>
      </c>
      <c r="AG48" s="31" t="n">
        <f aca="false">POWER(AG3,2)</f>
        <v>0</v>
      </c>
      <c r="AH48" s="31" t="n">
        <f aca="false">POWER(AH3,2)</f>
        <v>0</v>
      </c>
      <c r="AI48" s="31" t="n">
        <f aca="false">POWER(AI3,2)</f>
        <v>0</v>
      </c>
      <c r="AJ48" s="31" t="n">
        <f aca="false">POWER(AJ3,2)</f>
        <v>0</v>
      </c>
      <c r="AK48" s="31" t="n">
        <f aca="false">POWER(AK3,2)</f>
        <v>0</v>
      </c>
      <c r="AL48" s="31" t="n">
        <f aca="false">POWER(AL3,2)</f>
        <v>0</v>
      </c>
      <c r="AM48" s="31" t="n">
        <f aca="false">POWER(AM3,2)</f>
        <v>0</v>
      </c>
      <c r="AN48" s="31" t="n">
        <f aca="false">POWER(AN3,2)</f>
        <v>0</v>
      </c>
      <c r="AO48" s="31" t="n">
        <f aca="false">POWER(AO3,2)</f>
        <v>0</v>
      </c>
    </row>
    <row r="49" customFormat="false" ht="15.75" hidden="false" customHeight="false" outlineLevel="1" collapsed="false">
      <c r="A49" s="32" t="n">
        <f aca="false">A48+1</f>
        <v>2</v>
      </c>
      <c r="B49" s="37" t="str">
        <f aca="false">B4</f>
        <v>FishMurder</v>
      </c>
      <c r="C49" s="38" t="str">
        <f aca="false">C4</f>
        <v>Шило Сергей</v>
      </c>
      <c r="D49" s="31" t="n">
        <f aca="false">SUM(F49:AO49)</f>
        <v>0</v>
      </c>
      <c r="E49" s="39" t="n">
        <f aca="false">IF(D49&gt;0,RANK(D49,$D$48:$D$89),Реглист!$C$89+1)</f>
        <v>43</v>
      </c>
      <c r="F49" s="33" t="n">
        <f aca="false">POWER(F4,2)</f>
        <v>0</v>
      </c>
      <c r="G49" s="33" t="n">
        <f aca="false">POWER(G4,2)</f>
        <v>0</v>
      </c>
      <c r="H49" s="33" t="n">
        <f aca="false">POWER(H4,2)</f>
        <v>0</v>
      </c>
      <c r="I49" s="33" t="n">
        <f aca="false">POWER(I4,2)</f>
        <v>0</v>
      </c>
      <c r="J49" s="31" t="n">
        <f aca="false">POWER(J4,2)</f>
        <v>0</v>
      </c>
      <c r="K49" s="31" t="n">
        <f aca="false">POWER(K4,2)</f>
        <v>0</v>
      </c>
      <c r="L49" s="31" t="n">
        <f aca="false">POWER(L4,2)</f>
        <v>0</v>
      </c>
      <c r="M49" s="33" t="n">
        <f aca="false">POWER(M4,2)</f>
        <v>0</v>
      </c>
      <c r="N49" s="33" t="n">
        <f aca="false">POWER(N4,2)</f>
        <v>0</v>
      </c>
      <c r="O49" s="33" t="n">
        <f aca="false">POWER(O4,2)</f>
        <v>0</v>
      </c>
      <c r="P49" s="31" t="n">
        <f aca="false">POWER(P4,2)</f>
        <v>0</v>
      </c>
      <c r="Q49" s="31" t="n">
        <f aca="false">POWER(Q4,2)</f>
        <v>0</v>
      </c>
      <c r="R49" s="31" t="n">
        <f aca="false">POWER(R4,2)</f>
        <v>0</v>
      </c>
      <c r="S49" s="31" t="n">
        <f aca="false">POWER(S4,2)</f>
        <v>0</v>
      </c>
      <c r="T49" s="33" t="n">
        <f aca="false">POWER(T4,2)</f>
        <v>0</v>
      </c>
      <c r="U49" s="33" t="n">
        <f aca="false">POWER(U4,2)</f>
        <v>0</v>
      </c>
      <c r="V49" s="33" t="n">
        <f aca="false">POWER(V4,2)</f>
        <v>0</v>
      </c>
      <c r="W49" s="33" t="n">
        <f aca="false">POWER(W4,2)</f>
        <v>0</v>
      </c>
      <c r="X49" s="31" t="n">
        <f aca="false">POWER(X4,2)</f>
        <v>0</v>
      </c>
      <c r="Y49" s="31" t="n">
        <f aca="false">POWER(Y4,2)</f>
        <v>0</v>
      </c>
      <c r="Z49" s="31" t="n">
        <f aca="false">POWER(Z4,2)</f>
        <v>0</v>
      </c>
      <c r="AA49" s="33" t="n">
        <f aca="false">POWER(AA4,2)</f>
        <v>0</v>
      </c>
      <c r="AB49" s="33" t="n">
        <f aca="false">POWER(AB4,2)</f>
        <v>0</v>
      </c>
      <c r="AC49" s="33" t="n">
        <f aca="false">POWER(AC4,2)</f>
        <v>0</v>
      </c>
      <c r="AD49" s="31" t="n">
        <f aca="false">POWER(AD4,2)</f>
        <v>0</v>
      </c>
      <c r="AE49" s="31" t="n">
        <f aca="false">POWER(AE4,2)</f>
        <v>0</v>
      </c>
      <c r="AF49" s="31" t="n">
        <f aca="false">POWER(AF4,2)</f>
        <v>0</v>
      </c>
      <c r="AG49" s="31" t="n">
        <f aca="false">POWER(AG4,2)</f>
        <v>0</v>
      </c>
      <c r="AH49" s="33" t="n">
        <f aca="false">POWER(AH4,2)</f>
        <v>0</v>
      </c>
      <c r="AI49" s="33" t="n">
        <f aca="false">POWER(AI4,2)</f>
        <v>0</v>
      </c>
      <c r="AJ49" s="33" t="n">
        <f aca="false">POWER(AJ4,2)</f>
        <v>0</v>
      </c>
      <c r="AK49" s="33" t="n">
        <f aca="false">POWER(AK4,2)</f>
        <v>0</v>
      </c>
      <c r="AL49" s="31" t="n">
        <f aca="false">POWER(AL4,2)</f>
        <v>0</v>
      </c>
      <c r="AM49" s="31" t="n">
        <f aca="false">POWER(AM4,2)</f>
        <v>0</v>
      </c>
      <c r="AN49" s="31" t="n">
        <f aca="false">POWER(AN4,2)</f>
        <v>0</v>
      </c>
      <c r="AO49" s="33" t="n">
        <f aca="false">POWER(AO4,2)</f>
        <v>0</v>
      </c>
    </row>
    <row r="50" customFormat="false" ht="15.75" hidden="false" customHeight="false" outlineLevel="1" collapsed="false">
      <c r="A50" s="32" t="n">
        <f aca="false">A49+1</f>
        <v>3</v>
      </c>
      <c r="B50" s="37" t="str">
        <f aca="false">B5</f>
        <v>Neptune fishing team</v>
      </c>
      <c r="C50" s="38" t="str">
        <f aca="false">C5</f>
        <v>Мяэлоог Алексей</v>
      </c>
      <c r="D50" s="31" t="n">
        <f aca="false">SUM(F50:AO50)</f>
        <v>307.54</v>
      </c>
      <c r="E50" s="39" t="n">
        <f aca="false">IF(D50&gt;0,RANK(D50,$D$48:$D$89),Реглист!$C$89+1)</f>
        <v>30</v>
      </c>
      <c r="F50" s="33" t="n">
        <f aca="false">POWER(F5,2)</f>
        <v>156.25</v>
      </c>
      <c r="G50" s="33" t="n">
        <f aca="false">POWER(G5,2)</f>
        <v>151.29</v>
      </c>
      <c r="H50" s="33" t="n">
        <f aca="false">POWER(H5,2)</f>
        <v>0</v>
      </c>
      <c r="I50" s="33" t="n">
        <f aca="false">POWER(I5,2)</f>
        <v>0</v>
      </c>
      <c r="J50" s="31" t="n">
        <f aca="false">POWER(J5,2)</f>
        <v>0</v>
      </c>
      <c r="K50" s="31" t="n">
        <f aca="false">POWER(K5,2)</f>
        <v>0</v>
      </c>
      <c r="L50" s="31" t="n">
        <f aca="false">POWER(L5,2)</f>
        <v>0</v>
      </c>
      <c r="M50" s="33" t="n">
        <f aca="false">POWER(M5,2)</f>
        <v>0</v>
      </c>
      <c r="N50" s="33" t="n">
        <f aca="false">POWER(N5,2)</f>
        <v>0</v>
      </c>
      <c r="O50" s="33" t="n">
        <f aca="false">POWER(O5,2)</f>
        <v>0</v>
      </c>
      <c r="P50" s="31" t="n">
        <f aca="false">POWER(P5,2)</f>
        <v>0</v>
      </c>
      <c r="Q50" s="31" t="n">
        <f aca="false">POWER(Q5,2)</f>
        <v>0</v>
      </c>
      <c r="R50" s="31" t="n">
        <f aca="false">POWER(R5,2)</f>
        <v>0</v>
      </c>
      <c r="S50" s="31" t="n">
        <f aca="false">POWER(S5,2)</f>
        <v>0</v>
      </c>
      <c r="T50" s="33" t="n">
        <f aca="false">POWER(T5,2)</f>
        <v>0</v>
      </c>
      <c r="U50" s="33" t="n">
        <f aca="false">POWER(U5,2)</f>
        <v>0</v>
      </c>
      <c r="V50" s="33" t="n">
        <f aca="false">POWER(V5,2)</f>
        <v>0</v>
      </c>
      <c r="W50" s="33" t="n">
        <f aca="false">POWER(W5,2)</f>
        <v>0</v>
      </c>
      <c r="X50" s="31" t="n">
        <f aca="false">POWER(X5,2)</f>
        <v>0</v>
      </c>
      <c r="Y50" s="31" t="n">
        <f aca="false">POWER(Y5,2)</f>
        <v>0</v>
      </c>
      <c r="Z50" s="31" t="n">
        <f aca="false">POWER(Z5,2)</f>
        <v>0</v>
      </c>
      <c r="AA50" s="33" t="n">
        <f aca="false">POWER(AA5,2)</f>
        <v>0</v>
      </c>
      <c r="AB50" s="33" t="n">
        <f aca="false">POWER(AB5,2)</f>
        <v>0</v>
      </c>
      <c r="AC50" s="33" t="n">
        <f aca="false">POWER(AC5,2)</f>
        <v>0</v>
      </c>
      <c r="AD50" s="31" t="n">
        <f aca="false">POWER(AD5,2)</f>
        <v>0</v>
      </c>
      <c r="AE50" s="31" t="n">
        <f aca="false">POWER(AE5,2)</f>
        <v>0</v>
      </c>
      <c r="AF50" s="31" t="n">
        <f aca="false">POWER(AF5,2)</f>
        <v>0</v>
      </c>
      <c r="AG50" s="31" t="n">
        <f aca="false">POWER(AG5,2)</f>
        <v>0</v>
      </c>
      <c r="AH50" s="33" t="n">
        <f aca="false">POWER(AH5,2)</f>
        <v>0</v>
      </c>
      <c r="AI50" s="33" t="n">
        <f aca="false">POWER(AI5,2)</f>
        <v>0</v>
      </c>
      <c r="AJ50" s="33" t="n">
        <f aca="false">POWER(AJ5,2)</f>
        <v>0</v>
      </c>
      <c r="AK50" s="33" t="n">
        <f aca="false">POWER(AK5,2)</f>
        <v>0</v>
      </c>
      <c r="AL50" s="31" t="n">
        <f aca="false">POWER(AL5,2)</f>
        <v>0</v>
      </c>
      <c r="AM50" s="31" t="n">
        <f aca="false">POWER(AM5,2)</f>
        <v>0</v>
      </c>
      <c r="AN50" s="31" t="n">
        <f aca="false">POWER(AN5,2)</f>
        <v>0</v>
      </c>
      <c r="AO50" s="33" t="n">
        <f aca="false">POWER(AO5,2)</f>
        <v>0</v>
      </c>
    </row>
    <row r="51" customFormat="false" ht="15.75" hidden="false" customHeight="false" outlineLevel="1" collapsed="false">
      <c r="A51" s="32" t="n">
        <f aca="false">A50+1</f>
        <v>4</v>
      </c>
      <c r="B51" s="37" t="str">
        <f aca="false">B6</f>
        <v>HuNteRs for PeRch</v>
      </c>
      <c r="C51" s="38" t="str">
        <f aca="false">C6</f>
        <v>Коноплёв Андрей</v>
      </c>
      <c r="D51" s="31" t="n">
        <f aca="false">SUM(F51:AO51)</f>
        <v>338.72</v>
      </c>
      <c r="E51" s="39" t="n">
        <f aca="false">IF(D51&gt;0,RANK(D51,$D$48:$D$89),Реглист!$C$89+1)</f>
        <v>29</v>
      </c>
      <c r="F51" s="33" t="n">
        <f aca="false">POWER(F6,2)</f>
        <v>184.96</v>
      </c>
      <c r="G51" s="33" t="n">
        <f aca="false">POWER(G6,2)</f>
        <v>153.76</v>
      </c>
      <c r="H51" s="33" t="n">
        <f aca="false">POWER(H6,2)</f>
        <v>0</v>
      </c>
      <c r="I51" s="33" t="n">
        <f aca="false">POWER(I6,2)</f>
        <v>0</v>
      </c>
      <c r="J51" s="31" t="n">
        <f aca="false">POWER(J6,2)</f>
        <v>0</v>
      </c>
      <c r="K51" s="31" t="n">
        <f aca="false">POWER(K6,2)</f>
        <v>0</v>
      </c>
      <c r="L51" s="31" t="n">
        <f aca="false">POWER(L6,2)</f>
        <v>0</v>
      </c>
      <c r="M51" s="33" t="n">
        <f aca="false">POWER(M6,2)</f>
        <v>0</v>
      </c>
      <c r="N51" s="33" t="n">
        <f aca="false">POWER(N6,2)</f>
        <v>0</v>
      </c>
      <c r="O51" s="33" t="n">
        <f aca="false">POWER(O6,2)</f>
        <v>0</v>
      </c>
      <c r="P51" s="31" t="n">
        <f aca="false">POWER(P6,2)</f>
        <v>0</v>
      </c>
      <c r="Q51" s="31" t="n">
        <f aca="false">POWER(Q6,2)</f>
        <v>0</v>
      </c>
      <c r="R51" s="31" t="n">
        <f aca="false">POWER(R6,2)</f>
        <v>0</v>
      </c>
      <c r="S51" s="31" t="n">
        <f aca="false">POWER(S6,2)</f>
        <v>0</v>
      </c>
      <c r="T51" s="33" t="n">
        <f aca="false">POWER(T6,2)</f>
        <v>0</v>
      </c>
      <c r="U51" s="33" t="n">
        <f aca="false">POWER(U6,2)</f>
        <v>0</v>
      </c>
      <c r="V51" s="33" t="n">
        <f aca="false">POWER(V6,2)</f>
        <v>0</v>
      </c>
      <c r="W51" s="33" t="n">
        <f aca="false">POWER(W6,2)</f>
        <v>0</v>
      </c>
      <c r="X51" s="31" t="n">
        <f aca="false">POWER(X6,2)</f>
        <v>0</v>
      </c>
      <c r="Y51" s="31" t="n">
        <f aca="false">POWER(Y6,2)</f>
        <v>0</v>
      </c>
      <c r="Z51" s="31" t="n">
        <f aca="false">POWER(Z6,2)</f>
        <v>0</v>
      </c>
      <c r="AA51" s="33" t="n">
        <f aca="false">POWER(AA6,2)</f>
        <v>0</v>
      </c>
      <c r="AB51" s="33" t="n">
        <f aca="false">POWER(AB6,2)</f>
        <v>0</v>
      </c>
      <c r="AC51" s="33" t="n">
        <f aca="false">POWER(AC6,2)</f>
        <v>0</v>
      </c>
      <c r="AD51" s="31" t="n">
        <f aca="false">POWER(AD6,2)</f>
        <v>0</v>
      </c>
      <c r="AE51" s="31" t="n">
        <f aca="false">POWER(AE6,2)</f>
        <v>0</v>
      </c>
      <c r="AF51" s="31" t="n">
        <f aca="false">POWER(AF6,2)</f>
        <v>0</v>
      </c>
      <c r="AG51" s="31" t="n">
        <f aca="false">POWER(AG6,2)</f>
        <v>0</v>
      </c>
      <c r="AH51" s="33" t="n">
        <f aca="false">POWER(AH6,2)</f>
        <v>0</v>
      </c>
      <c r="AI51" s="33" t="n">
        <f aca="false">POWER(AI6,2)</f>
        <v>0</v>
      </c>
      <c r="AJ51" s="33" t="n">
        <f aca="false">POWER(AJ6,2)</f>
        <v>0</v>
      </c>
      <c r="AK51" s="33" t="n">
        <f aca="false">POWER(AK6,2)</f>
        <v>0</v>
      </c>
      <c r="AL51" s="31" t="n">
        <f aca="false">POWER(AL6,2)</f>
        <v>0</v>
      </c>
      <c r="AM51" s="31" t="n">
        <f aca="false">POWER(AM6,2)</f>
        <v>0</v>
      </c>
      <c r="AN51" s="31" t="n">
        <f aca="false">POWER(AN6,2)</f>
        <v>0</v>
      </c>
      <c r="AO51" s="33" t="n">
        <f aca="false">POWER(AO6,2)</f>
        <v>0</v>
      </c>
    </row>
    <row r="52" customFormat="false" ht="15.75" hidden="false" customHeight="false" outlineLevel="1" collapsed="false">
      <c r="A52" s="32" t="n">
        <f aca="false">A51+1</f>
        <v>5</v>
      </c>
      <c r="B52" s="37" t="str">
        <f aca="false">B7</f>
        <v>Bad  Fish</v>
      </c>
      <c r="C52" s="38" t="str">
        <f aca="false">C7</f>
        <v>Желтов Игорь</v>
      </c>
      <c r="D52" s="31" t="n">
        <f aca="false">SUM(F52:AO52)</f>
        <v>568.3</v>
      </c>
      <c r="E52" s="39" t="n">
        <f aca="false">IF(D52&gt;0,RANK(D52,$D$48:$D$89),Реглист!$C$89+1)</f>
        <v>26</v>
      </c>
      <c r="F52" s="33" t="n">
        <f aca="false">POWER(F7,2)</f>
        <v>112.36</v>
      </c>
      <c r="G52" s="33" t="n">
        <f aca="false">POWER(G7,2)</f>
        <v>116.64</v>
      </c>
      <c r="H52" s="33" t="n">
        <f aca="false">POWER(H7,2)</f>
        <v>92.16</v>
      </c>
      <c r="I52" s="33" t="n">
        <f aca="false">POWER(I7,2)</f>
        <v>110.25</v>
      </c>
      <c r="J52" s="31" t="n">
        <f aca="false">POWER(J7,2)</f>
        <v>136.89</v>
      </c>
      <c r="K52" s="31" t="n">
        <f aca="false">POWER(K7,2)</f>
        <v>0</v>
      </c>
      <c r="L52" s="31" t="n">
        <f aca="false">POWER(L7,2)</f>
        <v>0</v>
      </c>
      <c r="M52" s="33" t="n">
        <f aca="false">POWER(M7,2)</f>
        <v>0</v>
      </c>
      <c r="N52" s="33" t="n">
        <f aca="false">POWER(N7,2)</f>
        <v>0</v>
      </c>
      <c r="O52" s="33" t="n">
        <f aca="false">POWER(O7,2)</f>
        <v>0</v>
      </c>
      <c r="P52" s="31" t="n">
        <f aca="false">POWER(P7,2)</f>
        <v>0</v>
      </c>
      <c r="Q52" s="31" t="n">
        <f aca="false">POWER(Q7,2)</f>
        <v>0</v>
      </c>
      <c r="R52" s="31" t="n">
        <f aca="false">POWER(R7,2)</f>
        <v>0</v>
      </c>
      <c r="S52" s="31" t="n">
        <f aca="false">POWER(S7,2)</f>
        <v>0</v>
      </c>
      <c r="T52" s="33" t="n">
        <f aca="false">POWER(T7,2)</f>
        <v>0</v>
      </c>
      <c r="U52" s="33" t="n">
        <f aca="false">POWER(U7,2)</f>
        <v>0</v>
      </c>
      <c r="V52" s="33" t="n">
        <f aca="false">POWER(V7,2)</f>
        <v>0</v>
      </c>
      <c r="W52" s="33" t="n">
        <f aca="false">POWER(W7,2)</f>
        <v>0</v>
      </c>
      <c r="X52" s="31" t="n">
        <f aca="false">POWER(X7,2)</f>
        <v>0</v>
      </c>
      <c r="Y52" s="31" t="n">
        <f aca="false">POWER(Y7,2)</f>
        <v>0</v>
      </c>
      <c r="Z52" s="31" t="n">
        <f aca="false">POWER(Z7,2)</f>
        <v>0</v>
      </c>
      <c r="AA52" s="33" t="n">
        <f aca="false">POWER(AA7,2)</f>
        <v>0</v>
      </c>
      <c r="AB52" s="33" t="n">
        <f aca="false">POWER(AB7,2)</f>
        <v>0</v>
      </c>
      <c r="AC52" s="33" t="n">
        <f aca="false">POWER(AC7,2)</f>
        <v>0</v>
      </c>
      <c r="AD52" s="31" t="n">
        <f aca="false">POWER(AD7,2)</f>
        <v>0</v>
      </c>
      <c r="AE52" s="31" t="n">
        <f aca="false">POWER(AE7,2)</f>
        <v>0</v>
      </c>
      <c r="AF52" s="31" t="n">
        <f aca="false">POWER(AF7,2)</f>
        <v>0</v>
      </c>
      <c r="AG52" s="31" t="n">
        <f aca="false">POWER(AG7,2)</f>
        <v>0</v>
      </c>
      <c r="AH52" s="33" t="n">
        <f aca="false">POWER(AH7,2)</f>
        <v>0</v>
      </c>
      <c r="AI52" s="33" t="n">
        <f aca="false">POWER(AI7,2)</f>
        <v>0</v>
      </c>
      <c r="AJ52" s="33" t="n">
        <f aca="false">POWER(AJ7,2)</f>
        <v>0</v>
      </c>
      <c r="AK52" s="33" t="n">
        <f aca="false">POWER(AK7,2)</f>
        <v>0</v>
      </c>
      <c r="AL52" s="31" t="n">
        <f aca="false">POWER(AL7,2)</f>
        <v>0</v>
      </c>
      <c r="AM52" s="31" t="n">
        <f aca="false">POWER(AM7,2)</f>
        <v>0</v>
      </c>
      <c r="AN52" s="31" t="n">
        <f aca="false">POWER(AN7,2)</f>
        <v>0</v>
      </c>
      <c r="AO52" s="33" t="n">
        <f aca="false">POWER(AO7,2)</f>
        <v>0</v>
      </c>
    </row>
    <row r="53" customFormat="false" ht="15.75" hidden="false" customHeight="false" outlineLevel="1" collapsed="false">
      <c r="A53" s="32" t="n">
        <f aca="false">A52+1</f>
        <v>6</v>
      </c>
      <c r="B53" s="37" t="str">
        <f aca="false">B8</f>
        <v>Штиль</v>
      </c>
      <c r="C53" s="38" t="str">
        <f aca="false">C8</f>
        <v>Рябишников Иван</v>
      </c>
      <c r="D53" s="31" t="n">
        <f aca="false">SUM(F53:AO53)</f>
        <v>1026.78</v>
      </c>
      <c r="E53" s="39" t="n">
        <f aca="false">IF(D53&gt;0,RANK(D53,$D$48:$D$89),Реглист!$C$89+1)</f>
        <v>19</v>
      </c>
      <c r="F53" s="33" t="n">
        <f aca="false">POWER(F8,2)</f>
        <v>174.24</v>
      </c>
      <c r="G53" s="33" t="n">
        <f aca="false">POWER(G8,2)</f>
        <v>161.29</v>
      </c>
      <c r="H53" s="33" t="n">
        <f aca="false">POWER(H8,2)</f>
        <v>210.25</v>
      </c>
      <c r="I53" s="33" t="n">
        <f aca="false">POWER(I8,2)</f>
        <v>256</v>
      </c>
      <c r="J53" s="31" t="n">
        <f aca="false">POWER(J8,2)</f>
        <v>225</v>
      </c>
      <c r="K53" s="31" t="n">
        <f aca="false">POWER(K8,2)</f>
        <v>0</v>
      </c>
      <c r="L53" s="31" t="n">
        <f aca="false">POWER(L8,2)</f>
        <v>0</v>
      </c>
      <c r="M53" s="33" t="n">
        <f aca="false">POWER(M8,2)</f>
        <v>0</v>
      </c>
      <c r="N53" s="33" t="n">
        <f aca="false">POWER(N8,2)</f>
        <v>0</v>
      </c>
      <c r="O53" s="33" t="n">
        <f aca="false">POWER(O8,2)</f>
        <v>0</v>
      </c>
      <c r="P53" s="31" t="n">
        <f aca="false">POWER(P8,2)</f>
        <v>0</v>
      </c>
      <c r="Q53" s="31" t="n">
        <f aca="false">POWER(Q8,2)</f>
        <v>0</v>
      </c>
      <c r="R53" s="31" t="n">
        <f aca="false">POWER(R8,2)</f>
        <v>0</v>
      </c>
      <c r="S53" s="31" t="n">
        <f aca="false">POWER(S8,2)</f>
        <v>0</v>
      </c>
      <c r="T53" s="33" t="n">
        <f aca="false">POWER(T8,2)</f>
        <v>0</v>
      </c>
      <c r="U53" s="33" t="n">
        <f aca="false">POWER(U8,2)</f>
        <v>0</v>
      </c>
      <c r="V53" s="33" t="n">
        <f aca="false">POWER(V8,2)</f>
        <v>0</v>
      </c>
      <c r="W53" s="33" t="n">
        <f aca="false">POWER(W8,2)</f>
        <v>0</v>
      </c>
      <c r="X53" s="31" t="n">
        <f aca="false">POWER(X8,2)</f>
        <v>0</v>
      </c>
      <c r="Y53" s="31" t="n">
        <f aca="false">POWER(Y8,2)</f>
        <v>0</v>
      </c>
      <c r="Z53" s="31" t="n">
        <f aca="false">POWER(Z8,2)</f>
        <v>0</v>
      </c>
      <c r="AA53" s="33" t="n">
        <f aca="false">POWER(AA8,2)</f>
        <v>0</v>
      </c>
      <c r="AB53" s="33" t="n">
        <f aca="false">POWER(AB8,2)</f>
        <v>0</v>
      </c>
      <c r="AC53" s="33" t="n">
        <f aca="false">POWER(AC8,2)</f>
        <v>0</v>
      </c>
      <c r="AD53" s="31" t="n">
        <f aca="false">POWER(AD8,2)</f>
        <v>0</v>
      </c>
      <c r="AE53" s="31" t="n">
        <f aca="false">POWER(AE8,2)</f>
        <v>0</v>
      </c>
      <c r="AF53" s="31" t="n">
        <f aca="false">POWER(AF8,2)</f>
        <v>0</v>
      </c>
      <c r="AG53" s="31" t="n">
        <f aca="false">POWER(AG8,2)</f>
        <v>0</v>
      </c>
      <c r="AH53" s="33" t="n">
        <f aca="false">POWER(AH8,2)</f>
        <v>0</v>
      </c>
      <c r="AI53" s="33" t="n">
        <f aca="false">POWER(AI8,2)</f>
        <v>0</v>
      </c>
      <c r="AJ53" s="33" t="n">
        <f aca="false">POWER(AJ8,2)</f>
        <v>0</v>
      </c>
      <c r="AK53" s="33" t="n">
        <f aca="false">POWER(AK8,2)</f>
        <v>0</v>
      </c>
      <c r="AL53" s="31" t="n">
        <f aca="false">POWER(AL8,2)</f>
        <v>0</v>
      </c>
      <c r="AM53" s="31" t="n">
        <f aca="false">POWER(AM8,2)</f>
        <v>0</v>
      </c>
      <c r="AN53" s="31" t="n">
        <f aca="false">POWER(AN8,2)</f>
        <v>0</v>
      </c>
      <c r="AO53" s="33" t="n">
        <f aca="false">POWER(AO8,2)</f>
        <v>0</v>
      </c>
    </row>
    <row r="54" customFormat="false" ht="15.75" hidden="false" customHeight="false" outlineLevel="1" collapsed="false">
      <c r="A54" s="32" t="n">
        <f aca="false">A53+1</f>
        <v>7</v>
      </c>
      <c r="B54" s="37" t="str">
        <f aca="false">B9</f>
        <v>Фарватер</v>
      </c>
      <c r="C54" s="38" t="str">
        <f aca="false">C9</f>
        <v>Цыганок Михаил</v>
      </c>
      <c r="D54" s="31" t="n">
        <f aca="false">SUM(F54:AO54)</f>
        <v>632.38</v>
      </c>
      <c r="E54" s="39" t="n">
        <f aca="false">IF(D54&gt;0,RANK(D54,$D$48:$D$89),Реглист!$C$89+1)</f>
        <v>24</v>
      </c>
      <c r="F54" s="33" t="n">
        <f aca="false">POWER(F9,2)</f>
        <v>216.09</v>
      </c>
      <c r="G54" s="33" t="n">
        <f aca="false">POWER(G9,2)</f>
        <v>144</v>
      </c>
      <c r="H54" s="33" t="n">
        <f aca="false">POWER(H9,2)</f>
        <v>151.29</v>
      </c>
      <c r="I54" s="33" t="n">
        <f aca="false">POWER(I9,2)</f>
        <v>121</v>
      </c>
      <c r="J54" s="31" t="n">
        <f aca="false">POWER(J9,2)</f>
        <v>0</v>
      </c>
      <c r="K54" s="31" t="n">
        <f aca="false">POWER(K9,2)</f>
        <v>0</v>
      </c>
      <c r="L54" s="31" t="n">
        <f aca="false">POWER(L9,2)</f>
        <v>0</v>
      </c>
      <c r="M54" s="33" t="n">
        <f aca="false">POWER(M9,2)</f>
        <v>0</v>
      </c>
      <c r="N54" s="33" t="n">
        <f aca="false">POWER(N9,2)</f>
        <v>0</v>
      </c>
      <c r="O54" s="33" t="n">
        <f aca="false">POWER(O9,2)</f>
        <v>0</v>
      </c>
      <c r="P54" s="31" t="n">
        <f aca="false">POWER(P9,2)</f>
        <v>0</v>
      </c>
      <c r="Q54" s="31" t="n">
        <f aca="false">POWER(Q9,2)</f>
        <v>0</v>
      </c>
      <c r="R54" s="31" t="n">
        <f aca="false">POWER(R9,2)</f>
        <v>0</v>
      </c>
      <c r="S54" s="31" t="n">
        <f aca="false">POWER(S9,2)</f>
        <v>0</v>
      </c>
      <c r="T54" s="33" t="n">
        <f aca="false">POWER(T9,2)</f>
        <v>0</v>
      </c>
      <c r="U54" s="33" t="n">
        <f aca="false">POWER(U9,2)</f>
        <v>0</v>
      </c>
      <c r="V54" s="33" t="n">
        <f aca="false">POWER(V9,2)</f>
        <v>0</v>
      </c>
      <c r="W54" s="33" t="n">
        <f aca="false">POWER(W9,2)</f>
        <v>0</v>
      </c>
      <c r="X54" s="31" t="n">
        <f aca="false">POWER(X9,2)</f>
        <v>0</v>
      </c>
      <c r="Y54" s="31" t="n">
        <f aca="false">POWER(Y9,2)</f>
        <v>0</v>
      </c>
      <c r="Z54" s="31" t="n">
        <f aca="false">POWER(Z9,2)</f>
        <v>0</v>
      </c>
      <c r="AA54" s="33" t="n">
        <f aca="false">POWER(AA9,2)</f>
        <v>0</v>
      </c>
      <c r="AB54" s="33" t="n">
        <f aca="false">POWER(AB9,2)</f>
        <v>0</v>
      </c>
      <c r="AC54" s="33" t="n">
        <f aca="false">POWER(AC9,2)</f>
        <v>0</v>
      </c>
      <c r="AD54" s="31" t="n">
        <f aca="false">POWER(AD9,2)</f>
        <v>0</v>
      </c>
      <c r="AE54" s="31" t="n">
        <f aca="false">POWER(AE9,2)</f>
        <v>0</v>
      </c>
      <c r="AF54" s="31" t="n">
        <f aca="false">POWER(AF9,2)</f>
        <v>0</v>
      </c>
      <c r="AG54" s="31" t="n">
        <f aca="false">POWER(AG9,2)</f>
        <v>0</v>
      </c>
      <c r="AH54" s="33" t="n">
        <f aca="false">POWER(AH9,2)</f>
        <v>0</v>
      </c>
      <c r="AI54" s="33" t="n">
        <f aca="false">POWER(AI9,2)</f>
        <v>0</v>
      </c>
      <c r="AJ54" s="33" t="n">
        <f aca="false">POWER(AJ9,2)</f>
        <v>0</v>
      </c>
      <c r="AK54" s="33" t="n">
        <f aca="false">POWER(AK9,2)</f>
        <v>0</v>
      </c>
      <c r="AL54" s="31" t="n">
        <f aca="false">POWER(AL9,2)</f>
        <v>0</v>
      </c>
      <c r="AM54" s="31" t="n">
        <f aca="false">POWER(AM9,2)</f>
        <v>0</v>
      </c>
      <c r="AN54" s="31" t="n">
        <f aca="false">POWER(AN9,2)</f>
        <v>0</v>
      </c>
      <c r="AO54" s="33" t="n">
        <f aca="false">POWER(AO9,2)</f>
        <v>0</v>
      </c>
    </row>
    <row r="55" customFormat="false" ht="15.75" hidden="false" customHeight="false" outlineLevel="1" collapsed="false">
      <c r="A55" s="32" t="n">
        <f aca="false">A54+1</f>
        <v>8</v>
      </c>
      <c r="B55" s="37" t="str">
        <f aca="false">B10</f>
        <v>Bait Breath Team</v>
      </c>
      <c r="C55" s="38" t="str">
        <f aca="false">C10</f>
        <v>Бахур Александр</v>
      </c>
      <c r="D55" s="31" t="n">
        <f aca="false">SUM(F55:AO55)</f>
        <v>2458.08</v>
      </c>
      <c r="E55" s="39" t="n">
        <f aca="false">IF(D55&gt;0,RANK(D55,$D$48:$D$89),Реглист!$C$89+1)</f>
        <v>3</v>
      </c>
      <c r="F55" s="33" t="n">
        <f aca="false">POWER(F10,2)</f>
        <v>506.25</v>
      </c>
      <c r="G55" s="33" t="n">
        <f aca="false">POWER(G10,2)</f>
        <v>201.64</v>
      </c>
      <c r="H55" s="33" t="n">
        <f aca="false">POWER(H10,2)</f>
        <v>240.25</v>
      </c>
      <c r="I55" s="33" t="n">
        <f aca="false">POWER(I10,2)</f>
        <v>0</v>
      </c>
      <c r="J55" s="31" t="n">
        <f aca="false">POWER(J10,2)</f>
        <v>0</v>
      </c>
      <c r="K55" s="31" t="n">
        <f aca="false">POWER(K10,2)</f>
        <v>0</v>
      </c>
      <c r="L55" s="31" t="n">
        <f aca="false">POWER(L10,2)</f>
        <v>0</v>
      </c>
      <c r="M55" s="33" t="n">
        <f aca="false">POWER(M10,2)</f>
        <v>0</v>
      </c>
      <c r="N55" s="33" t="n">
        <f aca="false">POWER(N10,2)</f>
        <v>0</v>
      </c>
      <c r="O55" s="33" t="n">
        <f aca="false">POWER(O10,2)</f>
        <v>0</v>
      </c>
      <c r="P55" s="31" t="n">
        <f aca="false">POWER(P10,2)</f>
        <v>0</v>
      </c>
      <c r="Q55" s="31" t="n">
        <f aca="false">POWER(Q10,2)</f>
        <v>0</v>
      </c>
      <c r="R55" s="31" t="n">
        <f aca="false">POWER(R10,2)</f>
        <v>0</v>
      </c>
      <c r="S55" s="31" t="n">
        <f aca="false">POWER(S10,2)</f>
        <v>0</v>
      </c>
      <c r="T55" s="33" t="n">
        <f aca="false">POWER(T10,2)</f>
        <v>0</v>
      </c>
      <c r="U55" s="33" t="n">
        <f aca="false">POWER(U10,2)</f>
        <v>1056.25</v>
      </c>
      <c r="V55" s="33" t="n">
        <f aca="false">POWER(V10,2)</f>
        <v>0</v>
      </c>
      <c r="W55" s="33" t="n">
        <f aca="false">POWER(W10,2)</f>
        <v>0</v>
      </c>
      <c r="X55" s="31" t="n">
        <f aca="false">POWER(X10,2)</f>
        <v>0</v>
      </c>
      <c r="Y55" s="31" t="n">
        <f aca="false">POWER(Y10,2)</f>
        <v>0</v>
      </c>
      <c r="Z55" s="31" t="n">
        <f aca="false">POWER(Z10,2)</f>
        <v>0</v>
      </c>
      <c r="AA55" s="33" t="n">
        <f aca="false">POWER(AA10,2)</f>
        <v>453.69</v>
      </c>
      <c r="AB55" s="33" t="n">
        <f aca="false">POWER(AB10,2)</f>
        <v>0</v>
      </c>
      <c r="AC55" s="33" t="n">
        <f aca="false">POWER(AC10,2)</f>
        <v>0</v>
      </c>
      <c r="AD55" s="31" t="n">
        <f aca="false">POWER(AD10,2)</f>
        <v>0</v>
      </c>
      <c r="AE55" s="31" t="n">
        <f aca="false">POWER(AE10,2)</f>
        <v>0</v>
      </c>
      <c r="AF55" s="31" t="n">
        <f aca="false">POWER(AF10,2)</f>
        <v>0</v>
      </c>
      <c r="AG55" s="31" t="n">
        <f aca="false">POWER(AG10,2)</f>
        <v>0</v>
      </c>
      <c r="AH55" s="33" t="n">
        <f aca="false">POWER(AH10,2)</f>
        <v>0</v>
      </c>
      <c r="AI55" s="33" t="n">
        <f aca="false">POWER(AI10,2)</f>
        <v>0</v>
      </c>
      <c r="AJ55" s="33" t="n">
        <f aca="false">POWER(AJ10,2)</f>
        <v>0</v>
      </c>
      <c r="AK55" s="33" t="n">
        <f aca="false">POWER(AK10,2)</f>
        <v>0</v>
      </c>
      <c r="AL55" s="31" t="n">
        <f aca="false">POWER(AL10,2)</f>
        <v>0</v>
      </c>
      <c r="AM55" s="31" t="n">
        <f aca="false">POWER(AM10,2)</f>
        <v>0</v>
      </c>
      <c r="AN55" s="31" t="n">
        <f aca="false">POWER(AN10,2)</f>
        <v>0</v>
      </c>
      <c r="AO55" s="33" t="n">
        <f aca="false">POWER(AO10,2)</f>
        <v>0</v>
      </c>
    </row>
    <row r="56" customFormat="false" ht="15.75" hidden="false" customHeight="false" outlineLevel="1" collapsed="false">
      <c r="A56" s="32" t="n">
        <f aca="false">A55+1</f>
        <v>9</v>
      </c>
      <c r="B56" s="37" t="str">
        <f aca="false">B11</f>
        <v>СТАR Fishingstock</v>
      </c>
      <c r="C56" s="38" t="str">
        <f aca="false">C11</f>
        <v>Бычик Роман</v>
      </c>
      <c r="D56" s="31" t="n">
        <f aca="false">SUM(F56:AO56)</f>
        <v>2096.52</v>
      </c>
      <c r="E56" s="39" t="n">
        <f aca="false">IF(D56&gt;0,RANK(D56,$D$48:$D$89),Реглист!$C$89+1)</f>
        <v>6</v>
      </c>
      <c r="F56" s="33" t="n">
        <f aca="false">POWER(F11,2)</f>
        <v>169</v>
      </c>
      <c r="G56" s="33" t="n">
        <f aca="false">POWER(G11,2)</f>
        <v>144</v>
      </c>
      <c r="H56" s="33" t="n">
        <f aca="false">POWER(H11,2)</f>
        <v>151.29</v>
      </c>
      <c r="I56" s="33" t="n">
        <f aca="false">POWER(I11,2)</f>
        <v>144</v>
      </c>
      <c r="J56" s="31" t="n">
        <f aca="false">POWER(J11,2)</f>
        <v>169</v>
      </c>
      <c r="K56" s="31" t="n">
        <f aca="false">POWER(K11,2)</f>
        <v>144</v>
      </c>
      <c r="L56" s="31" t="n">
        <f aca="false">POWER(L11,2)</f>
        <v>196</v>
      </c>
      <c r="M56" s="33" t="n">
        <f aca="false">POWER(M11,2)</f>
        <v>169</v>
      </c>
      <c r="N56" s="33" t="n">
        <f aca="false">POWER(N11,2)</f>
        <v>174.24</v>
      </c>
      <c r="O56" s="33" t="n">
        <f aca="false">POWER(O11,2)</f>
        <v>132.25</v>
      </c>
      <c r="P56" s="31" t="n">
        <f aca="false">POWER(P11,2)</f>
        <v>139.24</v>
      </c>
      <c r="Q56" s="31" t="n">
        <f aca="false">POWER(Q11,2)</f>
        <v>182.25</v>
      </c>
      <c r="R56" s="31" t="n">
        <f aca="false">POWER(R11,2)</f>
        <v>0</v>
      </c>
      <c r="S56" s="31" t="n">
        <f aca="false">POWER(S11,2)</f>
        <v>0</v>
      </c>
      <c r="T56" s="33" t="n">
        <f aca="false">POWER(T11,2)</f>
        <v>0</v>
      </c>
      <c r="U56" s="33" t="n">
        <f aca="false">POWER(U11,2)</f>
        <v>182.25</v>
      </c>
      <c r="V56" s="33" t="n">
        <f aca="false">POWER(V11,2)</f>
        <v>0</v>
      </c>
      <c r="W56" s="33" t="n">
        <f aca="false">POWER(W11,2)</f>
        <v>0</v>
      </c>
      <c r="X56" s="31" t="n">
        <f aca="false">POWER(X11,2)</f>
        <v>0</v>
      </c>
      <c r="Y56" s="31" t="n">
        <f aca="false">POWER(Y11,2)</f>
        <v>0</v>
      </c>
      <c r="Z56" s="31" t="n">
        <f aca="false">POWER(Z11,2)</f>
        <v>0</v>
      </c>
      <c r="AA56" s="33" t="n">
        <f aca="false">POWER(AA11,2)</f>
        <v>0</v>
      </c>
      <c r="AB56" s="33" t="n">
        <f aca="false">POWER(AB11,2)</f>
        <v>0</v>
      </c>
      <c r="AC56" s="33" t="n">
        <f aca="false">POWER(AC11,2)</f>
        <v>0</v>
      </c>
      <c r="AD56" s="31" t="n">
        <f aca="false">POWER(AD11,2)</f>
        <v>0</v>
      </c>
      <c r="AE56" s="31" t="n">
        <f aca="false">POWER(AE11,2)</f>
        <v>0</v>
      </c>
      <c r="AF56" s="31" t="n">
        <f aca="false">POWER(AF11,2)</f>
        <v>0</v>
      </c>
      <c r="AG56" s="31" t="n">
        <f aca="false">POWER(AG11,2)</f>
        <v>0</v>
      </c>
      <c r="AH56" s="33" t="n">
        <f aca="false">POWER(AH11,2)</f>
        <v>0</v>
      </c>
      <c r="AI56" s="33" t="n">
        <f aca="false">POWER(AI11,2)</f>
        <v>0</v>
      </c>
      <c r="AJ56" s="33" t="n">
        <f aca="false">POWER(AJ11,2)</f>
        <v>0</v>
      </c>
      <c r="AK56" s="33" t="n">
        <f aca="false">POWER(AK11,2)</f>
        <v>0</v>
      </c>
      <c r="AL56" s="31" t="n">
        <f aca="false">POWER(AL11,2)</f>
        <v>0</v>
      </c>
      <c r="AM56" s="31" t="n">
        <f aca="false">POWER(AM11,2)</f>
        <v>0</v>
      </c>
      <c r="AN56" s="31" t="n">
        <f aca="false">POWER(AN11,2)</f>
        <v>0</v>
      </c>
      <c r="AO56" s="33" t="n">
        <f aca="false">POWER(AO11,2)</f>
        <v>0</v>
      </c>
    </row>
    <row r="57" customFormat="false" ht="15.75" hidden="false" customHeight="false" outlineLevel="1" collapsed="false">
      <c r="A57" s="32" t="n">
        <f aca="false">A56+1</f>
        <v>10</v>
      </c>
      <c r="B57" s="37" t="str">
        <f aca="false">B12</f>
        <v>Poseidon</v>
      </c>
      <c r="C57" s="38" t="str">
        <f aca="false">C12</f>
        <v>Ананич Геннадий</v>
      </c>
      <c r="D57" s="31" t="n">
        <f aca="false">SUM(F57:AO57)</f>
        <v>2322.58</v>
      </c>
      <c r="E57" s="39" t="n">
        <f aca="false">IF(D57&gt;0,RANK(D57,$D$48:$D$89),Реглист!$C$89+1)</f>
        <v>4</v>
      </c>
      <c r="F57" s="33" t="n">
        <f aca="false">POWER(F12,2)</f>
        <v>353.44</v>
      </c>
      <c r="G57" s="33" t="n">
        <f aca="false">POWER(G12,2)</f>
        <v>278.89</v>
      </c>
      <c r="H57" s="33" t="n">
        <f aca="false">POWER(H12,2)</f>
        <v>361</v>
      </c>
      <c r="I57" s="33" t="n">
        <f aca="false">POWER(I12,2)</f>
        <v>327.61</v>
      </c>
      <c r="J57" s="31" t="n">
        <f aca="false">POWER(J12,2)</f>
        <v>306.25</v>
      </c>
      <c r="K57" s="31" t="n">
        <f aca="false">POWER(K12,2)</f>
        <v>278.89</v>
      </c>
      <c r="L57" s="31" t="n">
        <f aca="false">POWER(L12,2)</f>
        <v>306.25</v>
      </c>
      <c r="M57" s="33" t="n">
        <f aca="false">POWER(M12,2)</f>
        <v>110.25</v>
      </c>
      <c r="N57" s="33" t="n">
        <f aca="false">POWER(N12,2)</f>
        <v>0</v>
      </c>
      <c r="O57" s="33" t="n">
        <f aca="false">POWER(O12,2)</f>
        <v>0</v>
      </c>
      <c r="P57" s="31" t="n">
        <f aca="false">POWER(P12,2)</f>
        <v>0</v>
      </c>
      <c r="Q57" s="31" t="n">
        <f aca="false">POWER(Q12,2)</f>
        <v>0</v>
      </c>
      <c r="R57" s="31" t="n">
        <f aca="false">POWER(R12,2)</f>
        <v>0</v>
      </c>
      <c r="S57" s="31" t="n">
        <f aca="false">POWER(S12,2)</f>
        <v>0</v>
      </c>
      <c r="T57" s="33" t="n">
        <f aca="false">POWER(T12,2)</f>
        <v>0</v>
      </c>
      <c r="U57" s="33" t="n">
        <f aca="false">POWER(U12,2)</f>
        <v>0</v>
      </c>
      <c r="V57" s="33" t="n">
        <f aca="false">POWER(V12,2)</f>
        <v>0</v>
      </c>
      <c r="W57" s="33" t="n">
        <f aca="false">POWER(W12,2)</f>
        <v>0</v>
      </c>
      <c r="X57" s="31" t="n">
        <f aca="false">POWER(X12,2)</f>
        <v>0</v>
      </c>
      <c r="Y57" s="31" t="n">
        <f aca="false">POWER(Y12,2)</f>
        <v>0</v>
      </c>
      <c r="Z57" s="31" t="n">
        <f aca="false">POWER(Z12,2)</f>
        <v>0</v>
      </c>
      <c r="AA57" s="33" t="n">
        <f aca="false">POWER(AA12,2)</f>
        <v>0</v>
      </c>
      <c r="AB57" s="33" t="n">
        <f aca="false">POWER(AB12,2)</f>
        <v>0</v>
      </c>
      <c r="AC57" s="33" t="n">
        <f aca="false">POWER(AC12,2)</f>
        <v>0</v>
      </c>
      <c r="AD57" s="31" t="n">
        <f aca="false">POWER(AD12,2)</f>
        <v>0</v>
      </c>
      <c r="AE57" s="31" t="n">
        <f aca="false">POWER(AE12,2)</f>
        <v>0</v>
      </c>
      <c r="AF57" s="31" t="n">
        <f aca="false">POWER(AF12,2)</f>
        <v>0</v>
      </c>
      <c r="AG57" s="31" t="n">
        <f aca="false">POWER(AG12,2)</f>
        <v>0</v>
      </c>
      <c r="AH57" s="33" t="n">
        <f aca="false">POWER(AH12,2)</f>
        <v>0</v>
      </c>
      <c r="AI57" s="33" t="n">
        <f aca="false">POWER(AI12,2)</f>
        <v>0</v>
      </c>
      <c r="AJ57" s="33" t="n">
        <f aca="false">POWER(AJ12,2)</f>
        <v>0</v>
      </c>
      <c r="AK57" s="33" t="n">
        <f aca="false">POWER(AK12,2)</f>
        <v>0</v>
      </c>
      <c r="AL57" s="31" t="n">
        <f aca="false">POWER(AL12,2)</f>
        <v>0</v>
      </c>
      <c r="AM57" s="31" t="n">
        <f aca="false">POWER(AM12,2)</f>
        <v>0</v>
      </c>
      <c r="AN57" s="31" t="n">
        <f aca="false">POWER(AN12,2)</f>
        <v>0</v>
      </c>
      <c r="AO57" s="33" t="n">
        <f aca="false">POWER(AO12,2)</f>
        <v>0</v>
      </c>
    </row>
    <row r="58" customFormat="false" ht="15.75" hidden="false" customHeight="false" outlineLevel="1" collapsed="false">
      <c r="A58" s="32" t="n">
        <f aca="false">A57+1</f>
        <v>11</v>
      </c>
      <c r="B58" s="37" t="str">
        <f aca="false">B13</f>
        <v>Кобринский МСЗ</v>
      </c>
      <c r="C58" s="38" t="str">
        <f aca="false">C13</f>
        <v>Жарин Вадим</v>
      </c>
      <c r="D58" s="31" t="n">
        <f aca="false">SUM(F58:AO58)</f>
        <v>2876.94</v>
      </c>
      <c r="E58" s="39" t="n">
        <f aca="false">IF(D58&gt;0,RANK(D58,$D$48:$D$89),Реглист!$C$89+1)</f>
        <v>2</v>
      </c>
      <c r="F58" s="33" t="n">
        <f aca="false">POWER(F13,2)</f>
        <v>148.84</v>
      </c>
      <c r="G58" s="33" t="n">
        <f aca="false">POWER(G13,2)</f>
        <v>295.84</v>
      </c>
      <c r="H58" s="33" t="n">
        <f aca="false">POWER(H13,2)</f>
        <v>424.36</v>
      </c>
      <c r="I58" s="33" t="n">
        <f aca="false">POWER(I13,2)</f>
        <v>327.61</v>
      </c>
      <c r="J58" s="31" t="n">
        <f aca="false">POWER(J13,2)</f>
        <v>225</v>
      </c>
      <c r="K58" s="31" t="n">
        <f aca="false">POWER(K13,2)</f>
        <v>299.29</v>
      </c>
      <c r="L58" s="31" t="n">
        <f aca="false">POWER(L13,2)</f>
        <v>0</v>
      </c>
      <c r="M58" s="33" t="n">
        <f aca="false">POWER(M13,2)</f>
        <v>0</v>
      </c>
      <c r="N58" s="33" t="n">
        <f aca="false">POWER(N13,2)</f>
        <v>0</v>
      </c>
      <c r="O58" s="33" t="n">
        <f aca="false">POWER(O13,2)</f>
        <v>0</v>
      </c>
      <c r="P58" s="31" t="n">
        <f aca="false">POWER(P13,2)</f>
        <v>0</v>
      </c>
      <c r="Q58" s="31" t="n">
        <f aca="false">POWER(Q13,2)</f>
        <v>0</v>
      </c>
      <c r="R58" s="31" t="n">
        <f aca="false">POWER(R13,2)</f>
        <v>0</v>
      </c>
      <c r="S58" s="31" t="n">
        <f aca="false">POWER(S13,2)</f>
        <v>0</v>
      </c>
      <c r="T58" s="33" t="n">
        <f aca="false">POWER(T13,2)</f>
        <v>0</v>
      </c>
      <c r="U58" s="33" t="n">
        <f aca="false">POWER(U13,2)</f>
        <v>1156</v>
      </c>
      <c r="V58" s="33" t="n">
        <f aca="false">POWER(V13,2)</f>
        <v>0</v>
      </c>
      <c r="W58" s="33" t="n">
        <f aca="false">POWER(W13,2)</f>
        <v>0</v>
      </c>
      <c r="X58" s="31" t="n">
        <f aca="false">POWER(X13,2)</f>
        <v>0</v>
      </c>
      <c r="Y58" s="31" t="n">
        <f aca="false">POWER(Y13,2)</f>
        <v>0</v>
      </c>
      <c r="Z58" s="31" t="n">
        <f aca="false">POWER(Z13,2)</f>
        <v>0</v>
      </c>
      <c r="AA58" s="33" t="n">
        <f aca="false">POWER(AA13,2)</f>
        <v>0</v>
      </c>
      <c r="AB58" s="33" t="n">
        <f aca="false">POWER(AB13,2)</f>
        <v>0</v>
      </c>
      <c r="AC58" s="33" t="n">
        <f aca="false">POWER(AC13,2)</f>
        <v>0</v>
      </c>
      <c r="AD58" s="31" t="n">
        <f aca="false">POWER(AD13,2)</f>
        <v>0</v>
      </c>
      <c r="AE58" s="31" t="n">
        <f aca="false">POWER(AE13,2)</f>
        <v>0</v>
      </c>
      <c r="AF58" s="31" t="n">
        <f aca="false">POWER(AF13,2)</f>
        <v>0</v>
      </c>
      <c r="AG58" s="31" t="n">
        <f aca="false">POWER(AG13,2)</f>
        <v>0</v>
      </c>
      <c r="AH58" s="33" t="n">
        <f aca="false">POWER(AH13,2)</f>
        <v>0</v>
      </c>
      <c r="AI58" s="33" t="n">
        <f aca="false">POWER(AI13,2)</f>
        <v>0</v>
      </c>
      <c r="AJ58" s="33" t="n">
        <f aca="false">POWER(AJ13,2)</f>
        <v>0</v>
      </c>
      <c r="AK58" s="33" t="n">
        <f aca="false">POWER(AK13,2)</f>
        <v>0</v>
      </c>
      <c r="AL58" s="31" t="n">
        <f aca="false">POWER(AL13,2)</f>
        <v>0</v>
      </c>
      <c r="AM58" s="31" t="n">
        <f aca="false">POWER(AM13,2)</f>
        <v>0</v>
      </c>
      <c r="AN58" s="31" t="n">
        <f aca="false">POWER(AN13,2)</f>
        <v>0</v>
      </c>
      <c r="AO58" s="33" t="n">
        <f aca="false">POWER(AO13,2)</f>
        <v>0</v>
      </c>
    </row>
    <row r="59" customFormat="false" ht="15.75" hidden="false" customHeight="false" outlineLevel="1" collapsed="false">
      <c r="A59" s="32" t="n">
        <f aca="false">A58+1</f>
        <v>12</v>
      </c>
      <c r="B59" s="37" t="str">
        <f aca="false">B14</f>
        <v>ASpinnTeam</v>
      </c>
      <c r="C59" s="38" t="str">
        <f aca="false">C14</f>
        <v>Нугуманов Артём</v>
      </c>
      <c r="D59" s="31" t="n">
        <f aca="false">SUM(F59:AO59)</f>
        <v>671.01</v>
      </c>
      <c r="E59" s="39" t="n">
        <f aca="false">IF(D59&gt;0,RANK(D59,$D$48:$D$89),Реглист!$C$89+1)</f>
        <v>23</v>
      </c>
      <c r="F59" s="33" t="n">
        <f aca="false">POWER(F14,2)</f>
        <v>132.25</v>
      </c>
      <c r="G59" s="33" t="n">
        <f aca="false">POWER(G14,2)</f>
        <v>79.21</v>
      </c>
      <c r="H59" s="33" t="n">
        <f aca="false">POWER(H14,2)</f>
        <v>166.41</v>
      </c>
      <c r="I59" s="33" t="n">
        <f aca="false">POWER(I14,2)</f>
        <v>136.89</v>
      </c>
      <c r="J59" s="31" t="n">
        <f aca="false">POWER(J14,2)</f>
        <v>0</v>
      </c>
      <c r="K59" s="31" t="n">
        <f aca="false">POWER(K14,2)</f>
        <v>0</v>
      </c>
      <c r="L59" s="31" t="n">
        <f aca="false">POWER(L14,2)</f>
        <v>0</v>
      </c>
      <c r="M59" s="33" t="n">
        <f aca="false">POWER(M14,2)</f>
        <v>0</v>
      </c>
      <c r="N59" s="33" t="n">
        <f aca="false">POWER(N14,2)</f>
        <v>0</v>
      </c>
      <c r="O59" s="33" t="n">
        <f aca="false">POWER(O14,2)</f>
        <v>0</v>
      </c>
      <c r="P59" s="31" t="n">
        <f aca="false">POWER(P14,2)</f>
        <v>0</v>
      </c>
      <c r="Q59" s="31" t="n">
        <f aca="false">POWER(Q14,2)</f>
        <v>0</v>
      </c>
      <c r="R59" s="31" t="n">
        <f aca="false">POWER(R14,2)</f>
        <v>0</v>
      </c>
      <c r="S59" s="31" t="n">
        <f aca="false">POWER(S14,2)</f>
        <v>0</v>
      </c>
      <c r="T59" s="33" t="n">
        <f aca="false">POWER(T14,2)</f>
        <v>0</v>
      </c>
      <c r="U59" s="33" t="n">
        <f aca="false">POWER(U14,2)</f>
        <v>0</v>
      </c>
      <c r="V59" s="33" t="n">
        <f aca="false">POWER(V14,2)</f>
        <v>0</v>
      </c>
      <c r="W59" s="33" t="n">
        <f aca="false">POWER(W14,2)</f>
        <v>0</v>
      </c>
      <c r="X59" s="31" t="n">
        <f aca="false">POWER(X14,2)</f>
        <v>0</v>
      </c>
      <c r="Y59" s="31" t="n">
        <f aca="false">POWER(Y14,2)</f>
        <v>0</v>
      </c>
      <c r="Z59" s="31" t="n">
        <f aca="false">POWER(Z14,2)</f>
        <v>0</v>
      </c>
      <c r="AA59" s="33" t="n">
        <f aca="false">POWER(AA14,2)</f>
        <v>156.25</v>
      </c>
      <c r="AB59" s="33" t="n">
        <f aca="false">POWER(AB14,2)</f>
        <v>0</v>
      </c>
      <c r="AC59" s="33" t="n">
        <f aca="false">POWER(AC14,2)</f>
        <v>0</v>
      </c>
      <c r="AD59" s="31" t="n">
        <f aca="false">POWER(AD14,2)</f>
        <v>0</v>
      </c>
      <c r="AE59" s="31" t="n">
        <f aca="false">POWER(AE14,2)</f>
        <v>0</v>
      </c>
      <c r="AF59" s="31" t="n">
        <f aca="false">POWER(AF14,2)</f>
        <v>0</v>
      </c>
      <c r="AG59" s="31" t="n">
        <f aca="false">POWER(AG14,2)</f>
        <v>0</v>
      </c>
      <c r="AH59" s="33" t="n">
        <f aca="false">POWER(AH14,2)</f>
        <v>0</v>
      </c>
      <c r="AI59" s="33" t="n">
        <f aca="false">POWER(AI14,2)</f>
        <v>0</v>
      </c>
      <c r="AJ59" s="33" t="n">
        <f aca="false">POWER(AJ14,2)</f>
        <v>0</v>
      </c>
      <c r="AK59" s="33" t="n">
        <f aca="false">POWER(AK14,2)</f>
        <v>0</v>
      </c>
      <c r="AL59" s="31" t="n">
        <f aca="false">POWER(AL14,2)</f>
        <v>0</v>
      </c>
      <c r="AM59" s="31" t="n">
        <f aca="false">POWER(AM14,2)</f>
        <v>0</v>
      </c>
      <c r="AN59" s="31" t="n">
        <f aca="false">POWER(AN14,2)</f>
        <v>0</v>
      </c>
      <c r="AO59" s="33" t="n">
        <f aca="false">POWER(AO14,2)</f>
        <v>0</v>
      </c>
    </row>
    <row r="60" customFormat="false" ht="15.75" hidden="false" customHeight="false" outlineLevel="1" collapsed="false">
      <c r="A60" s="32" t="n">
        <f aca="false">A59+1</f>
        <v>13</v>
      </c>
      <c r="B60" s="37" t="str">
        <f aca="false">B15</f>
        <v>BASS HUNTER</v>
      </c>
      <c r="C60" s="38" t="str">
        <f aca="false">C15</f>
        <v>Шевко Виталий </v>
      </c>
      <c r="D60" s="31" t="n">
        <f aca="false">SUM(F60:AO60)</f>
        <v>248.69</v>
      </c>
      <c r="E60" s="39" t="n">
        <f aca="false">IF(D60&gt;0,RANK(D60,$D$48:$D$89),Реглист!$C$89+1)</f>
        <v>31</v>
      </c>
      <c r="F60" s="33" t="n">
        <f aca="false">POWER(F15,2)</f>
        <v>127.69</v>
      </c>
      <c r="G60" s="33" t="n">
        <f aca="false">POWER(G15,2)</f>
        <v>121</v>
      </c>
      <c r="H60" s="33" t="n">
        <f aca="false">POWER(H15,2)</f>
        <v>0</v>
      </c>
      <c r="I60" s="33" t="n">
        <f aca="false">POWER(I15,2)</f>
        <v>0</v>
      </c>
      <c r="J60" s="31" t="n">
        <f aca="false">POWER(J15,2)</f>
        <v>0</v>
      </c>
      <c r="K60" s="31" t="n">
        <f aca="false">POWER(K15,2)</f>
        <v>0</v>
      </c>
      <c r="L60" s="31" t="n">
        <f aca="false">POWER(L15,2)</f>
        <v>0</v>
      </c>
      <c r="M60" s="33" t="n">
        <f aca="false">POWER(M15,2)</f>
        <v>0</v>
      </c>
      <c r="N60" s="33" t="n">
        <f aca="false">POWER(N15,2)</f>
        <v>0</v>
      </c>
      <c r="O60" s="33" t="n">
        <f aca="false">POWER(O15,2)</f>
        <v>0</v>
      </c>
      <c r="P60" s="31" t="n">
        <f aca="false">POWER(P15,2)</f>
        <v>0</v>
      </c>
      <c r="Q60" s="31" t="n">
        <f aca="false">POWER(Q15,2)</f>
        <v>0</v>
      </c>
      <c r="R60" s="31" t="n">
        <f aca="false">POWER(R15,2)</f>
        <v>0</v>
      </c>
      <c r="S60" s="31" t="n">
        <f aca="false">POWER(S15,2)</f>
        <v>0</v>
      </c>
      <c r="T60" s="33" t="n">
        <f aca="false">POWER(T15,2)</f>
        <v>0</v>
      </c>
      <c r="U60" s="33" t="n">
        <f aca="false">POWER(U15,2)</f>
        <v>0</v>
      </c>
      <c r="V60" s="33" t="n">
        <f aca="false">POWER(V15,2)</f>
        <v>0</v>
      </c>
      <c r="W60" s="33" t="n">
        <f aca="false">POWER(W15,2)</f>
        <v>0</v>
      </c>
      <c r="X60" s="31" t="n">
        <f aca="false">POWER(X15,2)</f>
        <v>0</v>
      </c>
      <c r="Y60" s="31" t="n">
        <f aca="false">POWER(Y15,2)</f>
        <v>0</v>
      </c>
      <c r="Z60" s="31" t="n">
        <f aca="false">POWER(Z15,2)</f>
        <v>0</v>
      </c>
      <c r="AA60" s="33" t="n">
        <f aca="false">POWER(AA15,2)</f>
        <v>0</v>
      </c>
      <c r="AB60" s="33" t="n">
        <f aca="false">POWER(AB15,2)</f>
        <v>0</v>
      </c>
      <c r="AC60" s="33" t="n">
        <f aca="false">POWER(AC15,2)</f>
        <v>0</v>
      </c>
      <c r="AD60" s="31" t="n">
        <f aca="false">POWER(AD15,2)</f>
        <v>0</v>
      </c>
      <c r="AE60" s="31" t="n">
        <f aca="false">POWER(AE15,2)</f>
        <v>0</v>
      </c>
      <c r="AF60" s="31" t="n">
        <f aca="false">POWER(AF15,2)</f>
        <v>0</v>
      </c>
      <c r="AG60" s="31" t="n">
        <f aca="false">POWER(AG15,2)</f>
        <v>0</v>
      </c>
      <c r="AH60" s="33" t="n">
        <f aca="false">POWER(AH15,2)</f>
        <v>0</v>
      </c>
      <c r="AI60" s="33" t="n">
        <f aca="false">POWER(AI15,2)</f>
        <v>0</v>
      </c>
      <c r="AJ60" s="33" t="n">
        <f aca="false">POWER(AJ15,2)</f>
        <v>0</v>
      </c>
      <c r="AK60" s="33" t="n">
        <f aca="false">POWER(AK15,2)</f>
        <v>0</v>
      </c>
      <c r="AL60" s="31" t="n">
        <f aca="false">POWER(AL15,2)</f>
        <v>0</v>
      </c>
      <c r="AM60" s="31" t="n">
        <f aca="false">POWER(AM15,2)</f>
        <v>0</v>
      </c>
      <c r="AN60" s="31" t="n">
        <f aca="false">POWER(AN15,2)</f>
        <v>0</v>
      </c>
      <c r="AO60" s="33" t="n">
        <f aca="false">POWER(AO15,2)</f>
        <v>0</v>
      </c>
    </row>
    <row r="61" customFormat="false" ht="15.75" hidden="false" customHeight="false" outlineLevel="1" collapsed="false">
      <c r="A61" s="32" t="n">
        <f aca="false">A60+1</f>
        <v>14</v>
      </c>
      <c r="B61" s="37" t="str">
        <f aca="false">B16</f>
        <v>RVR</v>
      </c>
      <c r="C61" s="38" t="str">
        <f aca="false">C16</f>
        <v>Золотухин Александр</v>
      </c>
      <c r="D61" s="31" t="n">
        <f aca="false">SUM(F61:AO61)</f>
        <v>1477.95</v>
      </c>
      <c r="E61" s="39" t="n">
        <f aca="false">IF(D61&gt;0,RANK(D61,$D$48:$D$89),Реглист!$C$89+1)</f>
        <v>14</v>
      </c>
      <c r="F61" s="33" t="n">
        <f aca="false">POWER(F16,2)</f>
        <v>268.96</v>
      </c>
      <c r="G61" s="33" t="n">
        <f aca="false">POWER(G16,2)</f>
        <v>139.24</v>
      </c>
      <c r="H61" s="33" t="n">
        <f aca="false">POWER(H16,2)</f>
        <v>144</v>
      </c>
      <c r="I61" s="33" t="n">
        <f aca="false">POWER(I16,2)</f>
        <v>169</v>
      </c>
      <c r="J61" s="31" t="n">
        <f aca="false">POWER(J16,2)</f>
        <v>240.25</v>
      </c>
      <c r="K61" s="31" t="n">
        <f aca="false">POWER(K16,2)</f>
        <v>240.25</v>
      </c>
      <c r="L61" s="31" t="n">
        <f aca="false">POWER(L16,2)</f>
        <v>144</v>
      </c>
      <c r="M61" s="33" t="n">
        <f aca="false">POWER(M16,2)</f>
        <v>0</v>
      </c>
      <c r="N61" s="33" t="n">
        <f aca="false">POWER(N16,2)</f>
        <v>0</v>
      </c>
      <c r="O61" s="33" t="n">
        <f aca="false">POWER(O16,2)</f>
        <v>0</v>
      </c>
      <c r="P61" s="31" t="n">
        <f aca="false">POWER(P16,2)</f>
        <v>0</v>
      </c>
      <c r="Q61" s="31" t="n">
        <f aca="false">POWER(Q16,2)</f>
        <v>0</v>
      </c>
      <c r="R61" s="31" t="n">
        <f aca="false">POWER(R16,2)</f>
        <v>0</v>
      </c>
      <c r="S61" s="31" t="n">
        <f aca="false">POWER(S16,2)</f>
        <v>0</v>
      </c>
      <c r="T61" s="33" t="n">
        <f aca="false">POWER(T16,2)</f>
        <v>0</v>
      </c>
      <c r="U61" s="33" t="n">
        <f aca="false">POWER(U16,2)</f>
        <v>132.25</v>
      </c>
      <c r="V61" s="33" t="n">
        <f aca="false">POWER(V16,2)</f>
        <v>0</v>
      </c>
      <c r="W61" s="33" t="n">
        <f aca="false">POWER(W16,2)</f>
        <v>0</v>
      </c>
      <c r="X61" s="31" t="n">
        <f aca="false">POWER(X16,2)</f>
        <v>0</v>
      </c>
      <c r="Y61" s="31" t="n">
        <f aca="false">POWER(Y16,2)</f>
        <v>0</v>
      </c>
      <c r="Z61" s="31" t="n">
        <f aca="false">POWER(Z16,2)</f>
        <v>0</v>
      </c>
      <c r="AA61" s="33" t="n">
        <f aca="false">POWER(AA16,2)</f>
        <v>0</v>
      </c>
      <c r="AB61" s="33" t="n">
        <f aca="false">POWER(AB16,2)</f>
        <v>0</v>
      </c>
      <c r="AC61" s="33" t="n">
        <f aca="false">POWER(AC16,2)</f>
        <v>0</v>
      </c>
      <c r="AD61" s="31" t="n">
        <f aca="false">POWER(AD16,2)</f>
        <v>0</v>
      </c>
      <c r="AE61" s="31" t="n">
        <f aca="false">POWER(AE16,2)</f>
        <v>0</v>
      </c>
      <c r="AF61" s="31" t="n">
        <f aca="false">POWER(AF16,2)</f>
        <v>0</v>
      </c>
      <c r="AG61" s="31" t="n">
        <f aca="false">POWER(AG16,2)</f>
        <v>0</v>
      </c>
      <c r="AH61" s="33" t="n">
        <f aca="false">POWER(AH16,2)</f>
        <v>0</v>
      </c>
      <c r="AI61" s="33" t="n">
        <f aca="false">POWER(AI16,2)</f>
        <v>0</v>
      </c>
      <c r="AJ61" s="33" t="n">
        <f aca="false">POWER(AJ16,2)</f>
        <v>0</v>
      </c>
      <c r="AK61" s="33" t="n">
        <f aca="false">POWER(AK16,2)</f>
        <v>0</v>
      </c>
      <c r="AL61" s="31" t="n">
        <f aca="false">POWER(AL16,2)</f>
        <v>0</v>
      </c>
      <c r="AM61" s="31" t="n">
        <f aca="false">POWER(AM16,2)</f>
        <v>0</v>
      </c>
      <c r="AN61" s="31" t="n">
        <f aca="false">POWER(AN16,2)</f>
        <v>0</v>
      </c>
      <c r="AO61" s="33" t="n">
        <f aca="false">POWER(AO16,2)</f>
        <v>0</v>
      </c>
    </row>
    <row r="62" customFormat="false" ht="15.75" hidden="false" customHeight="false" outlineLevel="1" collapsed="false">
      <c r="A62" s="32" t="n">
        <f aca="false">A61+1</f>
        <v>15</v>
      </c>
      <c r="B62" s="37" t="str">
        <f aca="false">B17</f>
        <v>Студенты</v>
      </c>
      <c r="C62" s="38" t="str">
        <f aca="false">C17</f>
        <v>Воробьев Павел</v>
      </c>
      <c r="D62" s="31" t="n">
        <f aca="false">SUM(F62:AO62)</f>
        <v>0</v>
      </c>
      <c r="E62" s="39" t="n">
        <f aca="false">IF(D62&gt;0,RANK(D62,$D$48:$D$89),Реглист!$C$89+1)</f>
        <v>43</v>
      </c>
      <c r="F62" s="33" t="n">
        <f aca="false">POWER(F17,2)</f>
        <v>0</v>
      </c>
      <c r="G62" s="33" t="n">
        <f aca="false">POWER(G17,2)</f>
        <v>0</v>
      </c>
      <c r="H62" s="33" t="n">
        <f aca="false">POWER(H17,2)</f>
        <v>0</v>
      </c>
      <c r="I62" s="33" t="n">
        <f aca="false">POWER(I17,2)</f>
        <v>0</v>
      </c>
      <c r="J62" s="31" t="n">
        <f aca="false">POWER(J17,2)</f>
        <v>0</v>
      </c>
      <c r="K62" s="31" t="n">
        <f aca="false">POWER(K17,2)</f>
        <v>0</v>
      </c>
      <c r="L62" s="31" t="n">
        <f aca="false">POWER(L17,2)</f>
        <v>0</v>
      </c>
      <c r="M62" s="33" t="n">
        <f aca="false">POWER(M17,2)</f>
        <v>0</v>
      </c>
      <c r="N62" s="33" t="n">
        <f aca="false">POWER(N17,2)</f>
        <v>0</v>
      </c>
      <c r="O62" s="33" t="n">
        <f aca="false">POWER(O17,2)</f>
        <v>0</v>
      </c>
      <c r="P62" s="31" t="n">
        <f aca="false">POWER(P17,2)</f>
        <v>0</v>
      </c>
      <c r="Q62" s="31" t="n">
        <f aca="false">POWER(Q17,2)</f>
        <v>0</v>
      </c>
      <c r="R62" s="31" t="n">
        <f aca="false">POWER(R17,2)</f>
        <v>0</v>
      </c>
      <c r="S62" s="31" t="n">
        <f aca="false">POWER(S17,2)</f>
        <v>0</v>
      </c>
      <c r="T62" s="33" t="n">
        <f aca="false">POWER(T17,2)</f>
        <v>0</v>
      </c>
      <c r="U62" s="33" t="n">
        <f aca="false">POWER(U17,2)</f>
        <v>0</v>
      </c>
      <c r="V62" s="33" t="n">
        <f aca="false">POWER(V17,2)</f>
        <v>0</v>
      </c>
      <c r="W62" s="33" t="n">
        <f aca="false">POWER(W17,2)</f>
        <v>0</v>
      </c>
      <c r="X62" s="31" t="n">
        <f aca="false">POWER(X17,2)</f>
        <v>0</v>
      </c>
      <c r="Y62" s="31" t="n">
        <f aca="false">POWER(Y17,2)</f>
        <v>0</v>
      </c>
      <c r="Z62" s="31" t="n">
        <f aca="false">POWER(Z17,2)</f>
        <v>0</v>
      </c>
      <c r="AA62" s="33" t="n">
        <f aca="false">POWER(AA17,2)</f>
        <v>0</v>
      </c>
      <c r="AB62" s="33" t="n">
        <f aca="false">POWER(AB17,2)</f>
        <v>0</v>
      </c>
      <c r="AC62" s="33" t="n">
        <f aca="false">POWER(AC17,2)</f>
        <v>0</v>
      </c>
      <c r="AD62" s="31" t="n">
        <f aca="false">POWER(AD17,2)</f>
        <v>0</v>
      </c>
      <c r="AE62" s="31" t="n">
        <f aca="false">POWER(AE17,2)</f>
        <v>0</v>
      </c>
      <c r="AF62" s="31" t="n">
        <f aca="false">POWER(AF17,2)</f>
        <v>0</v>
      </c>
      <c r="AG62" s="31" t="n">
        <f aca="false">POWER(AG17,2)</f>
        <v>0</v>
      </c>
      <c r="AH62" s="33" t="n">
        <f aca="false">POWER(AH17,2)</f>
        <v>0</v>
      </c>
      <c r="AI62" s="33" t="n">
        <f aca="false">POWER(AI17,2)</f>
        <v>0</v>
      </c>
      <c r="AJ62" s="33" t="n">
        <f aca="false">POWER(AJ17,2)</f>
        <v>0</v>
      </c>
      <c r="AK62" s="33" t="n">
        <f aca="false">POWER(AK17,2)</f>
        <v>0</v>
      </c>
      <c r="AL62" s="31" t="n">
        <f aca="false">POWER(AL17,2)</f>
        <v>0</v>
      </c>
      <c r="AM62" s="31" t="n">
        <f aca="false">POWER(AM17,2)</f>
        <v>0</v>
      </c>
      <c r="AN62" s="31" t="n">
        <f aca="false">POWER(AN17,2)</f>
        <v>0</v>
      </c>
      <c r="AO62" s="33" t="n">
        <f aca="false">POWER(AO17,2)</f>
        <v>0</v>
      </c>
    </row>
    <row r="63" customFormat="false" ht="15.75" hidden="false" customHeight="false" outlineLevel="1" collapsed="false">
      <c r="A63" s="32" t="n">
        <f aca="false">A62+1</f>
        <v>16</v>
      </c>
      <c r="B63" s="37" t="str">
        <f aca="false">B18</f>
        <v>Peacock Bass</v>
      </c>
      <c r="C63" s="38" t="str">
        <f aca="false">C18</f>
        <v>Дроздов Виталий</v>
      </c>
      <c r="D63" s="31" t="n">
        <f aca="false">SUM(F63:AO63)</f>
        <v>1381.14</v>
      </c>
      <c r="E63" s="39" t="n">
        <f aca="false">IF(D63&gt;0,RANK(D63,$D$48:$D$89),Реглист!$C$89+1)</f>
        <v>15</v>
      </c>
      <c r="F63" s="33" t="n">
        <f aca="false">POWER(F18,2)</f>
        <v>136.89</v>
      </c>
      <c r="G63" s="33" t="n">
        <f aca="false">POWER(G18,2)</f>
        <v>156.25</v>
      </c>
      <c r="H63" s="33" t="n">
        <f aca="false">POWER(H18,2)</f>
        <v>123.21</v>
      </c>
      <c r="I63" s="33" t="n">
        <f aca="false">POWER(I18,2)</f>
        <v>174.24</v>
      </c>
      <c r="J63" s="31" t="n">
        <f aca="false">POWER(J18,2)</f>
        <v>134.56</v>
      </c>
      <c r="K63" s="31" t="n">
        <f aca="false">POWER(K18,2)</f>
        <v>156.25</v>
      </c>
      <c r="L63" s="31" t="n">
        <f aca="false">POWER(L18,2)</f>
        <v>121</v>
      </c>
      <c r="M63" s="33" t="n">
        <f aca="false">POWER(M18,2)</f>
        <v>132.25</v>
      </c>
      <c r="N63" s="33" t="n">
        <f aca="false">POWER(N18,2)</f>
        <v>0</v>
      </c>
      <c r="O63" s="33" t="n">
        <f aca="false">POWER(O18,2)</f>
        <v>0</v>
      </c>
      <c r="P63" s="31" t="n">
        <f aca="false">POWER(P18,2)</f>
        <v>0</v>
      </c>
      <c r="Q63" s="31" t="n">
        <f aca="false">POWER(Q18,2)</f>
        <v>0</v>
      </c>
      <c r="R63" s="31" t="n">
        <f aca="false">POWER(R18,2)</f>
        <v>0</v>
      </c>
      <c r="S63" s="31" t="n">
        <f aca="false">POWER(S18,2)</f>
        <v>0</v>
      </c>
      <c r="T63" s="33" t="n">
        <f aca="false">POWER(T18,2)</f>
        <v>0</v>
      </c>
      <c r="U63" s="33" t="n">
        <f aca="false">POWER(U18,2)</f>
        <v>246.49</v>
      </c>
      <c r="V63" s="33" t="n">
        <f aca="false">POWER(V18,2)</f>
        <v>0</v>
      </c>
      <c r="W63" s="33" t="n">
        <f aca="false">POWER(W18,2)</f>
        <v>0</v>
      </c>
      <c r="X63" s="31" t="n">
        <f aca="false">POWER(X18,2)</f>
        <v>0</v>
      </c>
      <c r="Y63" s="31" t="n">
        <f aca="false">POWER(Y18,2)</f>
        <v>0</v>
      </c>
      <c r="Z63" s="31" t="n">
        <f aca="false">POWER(Z18,2)</f>
        <v>0</v>
      </c>
      <c r="AA63" s="33" t="n">
        <f aca="false">POWER(AA18,2)</f>
        <v>0</v>
      </c>
      <c r="AB63" s="33" t="n">
        <f aca="false">POWER(AB18,2)</f>
        <v>0</v>
      </c>
      <c r="AC63" s="33" t="n">
        <f aca="false">POWER(AC18,2)</f>
        <v>0</v>
      </c>
      <c r="AD63" s="31" t="n">
        <f aca="false">POWER(AD18,2)</f>
        <v>0</v>
      </c>
      <c r="AE63" s="31" t="n">
        <f aca="false">POWER(AE18,2)</f>
        <v>0</v>
      </c>
      <c r="AF63" s="31" t="n">
        <f aca="false">POWER(AF18,2)</f>
        <v>0</v>
      </c>
      <c r="AG63" s="31" t="n">
        <f aca="false">POWER(AG18,2)</f>
        <v>0</v>
      </c>
      <c r="AH63" s="33" t="n">
        <f aca="false">POWER(AH18,2)</f>
        <v>0</v>
      </c>
      <c r="AI63" s="33" t="n">
        <f aca="false">POWER(AI18,2)</f>
        <v>0</v>
      </c>
      <c r="AJ63" s="33" t="n">
        <f aca="false">POWER(AJ18,2)</f>
        <v>0</v>
      </c>
      <c r="AK63" s="33" t="n">
        <f aca="false">POWER(AK18,2)</f>
        <v>0</v>
      </c>
      <c r="AL63" s="31" t="n">
        <f aca="false">POWER(AL18,2)</f>
        <v>0</v>
      </c>
      <c r="AM63" s="31" t="n">
        <f aca="false">POWER(AM18,2)</f>
        <v>0</v>
      </c>
      <c r="AN63" s="31" t="n">
        <f aca="false">POWER(AN18,2)</f>
        <v>0</v>
      </c>
      <c r="AO63" s="33" t="n">
        <f aca="false">POWER(AO18,2)</f>
        <v>0</v>
      </c>
    </row>
    <row r="64" customFormat="false" ht="15.75" hidden="false" customHeight="false" outlineLevel="1" collapsed="false">
      <c r="A64" s="32" t="n">
        <f aca="false">A63+1</f>
        <v>17</v>
      </c>
      <c r="B64" s="37" t="str">
        <f aca="false">B19</f>
        <v>Полесье</v>
      </c>
      <c r="C64" s="38" t="str">
        <f aca="false">C19</f>
        <v>Марковский Максим</v>
      </c>
      <c r="D64" s="31" t="n">
        <f aca="false">SUM(F64:AO64)</f>
        <v>1621.51</v>
      </c>
      <c r="E64" s="39" t="n">
        <f aca="false">IF(D64&gt;0,RANK(D64,$D$48:$D$89),Реглист!$C$89+1)</f>
        <v>11</v>
      </c>
      <c r="F64" s="33" t="n">
        <f aca="false">POWER(F19,2)</f>
        <v>306.25</v>
      </c>
      <c r="G64" s="33" t="n">
        <f aca="false">POWER(G19,2)</f>
        <v>309.76</v>
      </c>
      <c r="H64" s="33" t="n">
        <f aca="false">POWER(H19,2)</f>
        <v>182.25</v>
      </c>
      <c r="I64" s="33" t="n">
        <f aca="false">POWER(I19,2)</f>
        <v>324</v>
      </c>
      <c r="J64" s="31" t="n">
        <f aca="false">POWER(J19,2)</f>
        <v>289</v>
      </c>
      <c r="K64" s="31" t="n">
        <f aca="false">POWER(K19,2)</f>
        <v>0</v>
      </c>
      <c r="L64" s="31" t="n">
        <f aca="false">POWER(L19,2)</f>
        <v>0</v>
      </c>
      <c r="M64" s="33" t="n">
        <f aca="false">POWER(M19,2)</f>
        <v>0</v>
      </c>
      <c r="N64" s="33" t="n">
        <f aca="false">POWER(N19,2)</f>
        <v>0</v>
      </c>
      <c r="O64" s="33" t="n">
        <f aca="false">POWER(O19,2)</f>
        <v>0</v>
      </c>
      <c r="P64" s="31" t="n">
        <f aca="false">POWER(P19,2)</f>
        <v>0</v>
      </c>
      <c r="Q64" s="31" t="n">
        <f aca="false">POWER(Q19,2)</f>
        <v>0</v>
      </c>
      <c r="R64" s="31" t="n">
        <f aca="false">POWER(R19,2)</f>
        <v>0</v>
      </c>
      <c r="S64" s="31" t="n">
        <f aca="false">POWER(S19,2)</f>
        <v>0</v>
      </c>
      <c r="T64" s="33" t="n">
        <f aca="false">POWER(T19,2)</f>
        <v>0</v>
      </c>
      <c r="U64" s="33" t="n">
        <f aca="false">POWER(U19,2)</f>
        <v>0</v>
      </c>
      <c r="V64" s="33" t="n">
        <f aca="false">POWER(V19,2)</f>
        <v>0</v>
      </c>
      <c r="W64" s="33" t="n">
        <f aca="false">POWER(W19,2)</f>
        <v>0</v>
      </c>
      <c r="X64" s="31" t="n">
        <f aca="false">POWER(X19,2)</f>
        <v>0</v>
      </c>
      <c r="Y64" s="31" t="n">
        <f aca="false">POWER(Y19,2)</f>
        <v>0</v>
      </c>
      <c r="Z64" s="31" t="n">
        <f aca="false">POWER(Z19,2)</f>
        <v>0</v>
      </c>
      <c r="AA64" s="33" t="n">
        <f aca="false">POWER(AA19,2)</f>
        <v>210.25</v>
      </c>
      <c r="AB64" s="33" t="n">
        <f aca="false">POWER(AB19,2)</f>
        <v>0</v>
      </c>
      <c r="AC64" s="33" t="n">
        <f aca="false">POWER(AC19,2)</f>
        <v>0</v>
      </c>
      <c r="AD64" s="31" t="n">
        <f aca="false">POWER(AD19,2)</f>
        <v>0</v>
      </c>
      <c r="AE64" s="31" t="n">
        <f aca="false">POWER(AE19,2)</f>
        <v>0</v>
      </c>
      <c r="AF64" s="31" t="n">
        <f aca="false">POWER(AF19,2)</f>
        <v>0</v>
      </c>
      <c r="AG64" s="31" t="n">
        <f aca="false">POWER(AG19,2)</f>
        <v>0</v>
      </c>
      <c r="AH64" s="33" t="n">
        <f aca="false">POWER(AH19,2)</f>
        <v>0</v>
      </c>
      <c r="AI64" s="33" t="n">
        <f aca="false">POWER(AI19,2)</f>
        <v>0</v>
      </c>
      <c r="AJ64" s="33" t="n">
        <f aca="false">POWER(AJ19,2)</f>
        <v>0</v>
      </c>
      <c r="AK64" s="33" t="n">
        <f aca="false">POWER(AK19,2)</f>
        <v>0</v>
      </c>
      <c r="AL64" s="31" t="n">
        <f aca="false">POWER(AL19,2)</f>
        <v>0</v>
      </c>
      <c r="AM64" s="31" t="n">
        <f aca="false">POWER(AM19,2)</f>
        <v>0</v>
      </c>
      <c r="AN64" s="31" t="n">
        <f aca="false">POWER(AN19,2)</f>
        <v>0</v>
      </c>
      <c r="AO64" s="33" t="n">
        <f aca="false">POWER(AO19,2)</f>
        <v>0</v>
      </c>
    </row>
    <row r="65" customFormat="false" ht="15.75" hidden="false" customHeight="false" outlineLevel="1" collapsed="false">
      <c r="A65" s="32" t="n">
        <f aca="false">A64+1</f>
        <v>18</v>
      </c>
      <c r="B65" s="37" t="str">
        <f aca="false">B20</f>
        <v>-</v>
      </c>
      <c r="C65" s="38" t="str">
        <f aca="false">C20</f>
        <v>-</v>
      </c>
      <c r="D65" s="31" t="n">
        <f aca="false">SUM(F65:AO65)</f>
        <v>0</v>
      </c>
      <c r="E65" s="39" t="n">
        <f aca="false">IF(D65&gt;0,RANK(D65,$D$48:$D$89),Реглист!$C$89+1)</f>
        <v>43</v>
      </c>
      <c r="F65" s="33" t="n">
        <f aca="false">POWER(F20,2)</f>
        <v>0</v>
      </c>
      <c r="G65" s="33" t="n">
        <f aca="false">POWER(G20,2)</f>
        <v>0</v>
      </c>
      <c r="H65" s="33" t="n">
        <f aca="false">POWER(H20,2)</f>
        <v>0</v>
      </c>
      <c r="I65" s="33" t="n">
        <f aca="false">POWER(I20,2)</f>
        <v>0</v>
      </c>
      <c r="J65" s="31" t="n">
        <f aca="false">POWER(J20,2)</f>
        <v>0</v>
      </c>
      <c r="K65" s="31" t="n">
        <f aca="false">POWER(K20,2)</f>
        <v>0</v>
      </c>
      <c r="L65" s="31" t="n">
        <f aca="false">POWER(L20,2)</f>
        <v>0</v>
      </c>
      <c r="M65" s="33" t="n">
        <f aca="false">POWER(M20,2)</f>
        <v>0</v>
      </c>
      <c r="N65" s="33" t="n">
        <f aca="false">POWER(N20,2)</f>
        <v>0</v>
      </c>
      <c r="O65" s="33" t="n">
        <f aca="false">POWER(O20,2)</f>
        <v>0</v>
      </c>
      <c r="P65" s="31" t="n">
        <f aca="false">POWER(P20,2)</f>
        <v>0</v>
      </c>
      <c r="Q65" s="31" t="n">
        <f aca="false">POWER(Q20,2)</f>
        <v>0</v>
      </c>
      <c r="R65" s="31" t="n">
        <f aca="false">POWER(R20,2)</f>
        <v>0</v>
      </c>
      <c r="S65" s="31" t="n">
        <f aca="false">POWER(S20,2)</f>
        <v>0</v>
      </c>
      <c r="T65" s="33" t="n">
        <f aca="false">POWER(T20,2)</f>
        <v>0</v>
      </c>
      <c r="U65" s="33" t="n">
        <f aca="false">POWER(U20,2)</f>
        <v>0</v>
      </c>
      <c r="V65" s="33" t="n">
        <f aca="false">POWER(V20,2)</f>
        <v>0</v>
      </c>
      <c r="W65" s="33" t="n">
        <f aca="false">POWER(W20,2)</f>
        <v>0</v>
      </c>
      <c r="X65" s="31" t="n">
        <f aca="false">POWER(X20,2)</f>
        <v>0</v>
      </c>
      <c r="Y65" s="31" t="n">
        <f aca="false">POWER(Y20,2)</f>
        <v>0</v>
      </c>
      <c r="Z65" s="31" t="n">
        <f aca="false">POWER(Z20,2)</f>
        <v>0</v>
      </c>
      <c r="AA65" s="33" t="n">
        <f aca="false">POWER(AA20,2)</f>
        <v>0</v>
      </c>
      <c r="AB65" s="33" t="n">
        <f aca="false">POWER(AB20,2)</f>
        <v>0</v>
      </c>
      <c r="AC65" s="33" t="n">
        <f aca="false">POWER(AC20,2)</f>
        <v>0</v>
      </c>
      <c r="AD65" s="31" t="n">
        <f aca="false">POWER(AD20,2)</f>
        <v>0</v>
      </c>
      <c r="AE65" s="31" t="n">
        <f aca="false">POWER(AE20,2)</f>
        <v>0</v>
      </c>
      <c r="AF65" s="31" t="n">
        <f aca="false">POWER(AF20,2)</f>
        <v>0</v>
      </c>
      <c r="AG65" s="31" t="n">
        <f aca="false">POWER(AG20,2)</f>
        <v>0</v>
      </c>
      <c r="AH65" s="33" t="n">
        <f aca="false">POWER(AH20,2)</f>
        <v>0</v>
      </c>
      <c r="AI65" s="33" t="n">
        <f aca="false">POWER(AI20,2)</f>
        <v>0</v>
      </c>
      <c r="AJ65" s="33" t="n">
        <f aca="false">POWER(AJ20,2)</f>
        <v>0</v>
      </c>
      <c r="AK65" s="33" t="n">
        <f aca="false">POWER(AK20,2)</f>
        <v>0</v>
      </c>
      <c r="AL65" s="31" t="n">
        <f aca="false">POWER(AL20,2)</f>
        <v>0</v>
      </c>
      <c r="AM65" s="31" t="n">
        <f aca="false">POWER(AM20,2)</f>
        <v>0</v>
      </c>
      <c r="AN65" s="31" t="n">
        <f aca="false">POWER(AN20,2)</f>
        <v>0</v>
      </c>
      <c r="AO65" s="33" t="n">
        <f aca="false">POWER(AO20,2)</f>
        <v>0</v>
      </c>
    </row>
    <row r="66" customFormat="false" ht="15.75" hidden="false" customHeight="false" outlineLevel="1" collapsed="false">
      <c r="A66" s="32" t="n">
        <f aca="false">A65+1</f>
        <v>19</v>
      </c>
      <c r="B66" s="37" t="str">
        <f aca="false">B21</f>
        <v>Брест над Бугом</v>
      </c>
      <c r="C66" s="38" t="str">
        <f aca="false">C21</f>
        <v>Шумко Александр</v>
      </c>
      <c r="D66" s="31" t="n">
        <f aca="false">SUM(F66:AO66)</f>
        <v>760.18</v>
      </c>
      <c r="E66" s="39" t="n">
        <f aca="false">IF(D66&gt;0,RANK(D66,$D$48:$D$89),Реглист!$C$89+1)</f>
        <v>21</v>
      </c>
      <c r="F66" s="33" t="n">
        <f aca="false">POWER(F21,2)</f>
        <v>174.24</v>
      </c>
      <c r="G66" s="33" t="n">
        <f aca="false">POWER(G21,2)</f>
        <v>132.25</v>
      </c>
      <c r="H66" s="33" t="n">
        <f aca="false">POWER(H21,2)</f>
        <v>0</v>
      </c>
      <c r="I66" s="33" t="n">
        <f aca="false">POWER(I21,2)</f>
        <v>0</v>
      </c>
      <c r="J66" s="31" t="n">
        <f aca="false">POWER(J21,2)</f>
        <v>0</v>
      </c>
      <c r="K66" s="31" t="n">
        <f aca="false">POWER(K21,2)</f>
        <v>0</v>
      </c>
      <c r="L66" s="31" t="n">
        <f aca="false">POWER(L21,2)</f>
        <v>0</v>
      </c>
      <c r="M66" s="33" t="n">
        <f aca="false">POWER(M21,2)</f>
        <v>0</v>
      </c>
      <c r="N66" s="33" t="n">
        <f aca="false">POWER(N21,2)</f>
        <v>0</v>
      </c>
      <c r="O66" s="33" t="n">
        <f aca="false">POWER(O21,2)</f>
        <v>0</v>
      </c>
      <c r="P66" s="31" t="n">
        <f aca="false">POWER(P21,2)</f>
        <v>0</v>
      </c>
      <c r="Q66" s="31" t="n">
        <f aca="false">POWER(Q21,2)</f>
        <v>0</v>
      </c>
      <c r="R66" s="31" t="n">
        <f aca="false">POWER(R21,2)</f>
        <v>0</v>
      </c>
      <c r="S66" s="31" t="n">
        <f aca="false">POWER(S21,2)</f>
        <v>0</v>
      </c>
      <c r="T66" s="33" t="n">
        <f aca="false">POWER(T21,2)</f>
        <v>0</v>
      </c>
      <c r="U66" s="33" t="n">
        <f aca="false">POWER(U21,2)</f>
        <v>453.69</v>
      </c>
      <c r="V66" s="33" t="n">
        <f aca="false">POWER(V21,2)</f>
        <v>0</v>
      </c>
      <c r="W66" s="33" t="n">
        <f aca="false">POWER(W21,2)</f>
        <v>0</v>
      </c>
      <c r="X66" s="31" t="n">
        <f aca="false">POWER(X21,2)</f>
        <v>0</v>
      </c>
      <c r="Y66" s="31" t="n">
        <f aca="false">POWER(Y21,2)</f>
        <v>0</v>
      </c>
      <c r="Z66" s="31" t="n">
        <f aca="false">POWER(Z21,2)</f>
        <v>0</v>
      </c>
      <c r="AA66" s="33" t="n">
        <f aca="false">POWER(AA21,2)</f>
        <v>0</v>
      </c>
      <c r="AB66" s="33" t="n">
        <f aca="false">POWER(AB21,2)</f>
        <v>0</v>
      </c>
      <c r="AC66" s="33" t="n">
        <f aca="false">POWER(AC21,2)</f>
        <v>0</v>
      </c>
      <c r="AD66" s="31" t="n">
        <f aca="false">POWER(AD21,2)</f>
        <v>0</v>
      </c>
      <c r="AE66" s="31" t="n">
        <f aca="false">POWER(AE21,2)</f>
        <v>0</v>
      </c>
      <c r="AF66" s="31" t="n">
        <f aca="false">POWER(AF21,2)</f>
        <v>0</v>
      </c>
      <c r="AG66" s="31" t="n">
        <f aca="false">POWER(AG21,2)</f>
        <v>0</v>
      </c>
      <c r="AH66" s="33" t="n">
        <f aca="false">POWER(AH21,2)</f>
        <v>0</v>
      </c>
      <c r="AI66" s="33" t="n">
        <f aca="false">POWER(AI21,2)</f>
        <v>0</v>
      </c>
      <c r="AJ66" s="33" t="n">
        <f aca="false">POWER(AJ21,2)</f>
        <v>0</v>
      </c>
      <c r="AK66" s="33" t="n">
        <f aca="false">POWER(AK21,2)</f>
        <v>0</v>
      </c>
      <c r="AL66" s="31" t="n">
        <f aca="false">POWER(AL21,2)</f>
        <v>0</v>
      </c>
      <c r="AM66" s="31" t="n">
        <f aca="false">POWER(AM21,2)</f>
        <v>0</v>
      </c>
      <c r="AN66" s="31" t="n">
        <f aca="false">POWER(AN21,2)</f>
        <v>0</v>
      </c>
      <c r="AO66" s="33" t="n">
        <f aca="false">POWER(AO21,2)</f>
        <v>0</v>
      </c>
    </row>
    <row r="67" customFormat="false" ht="15.75" hidden="false" customHeight="false" outlineLevel="1" collapsed="false">
      <c r="A67" s="32" t="n">
        <f aca="false">A66+1</f>
        <v>20</v>
      </c>
      <c r="B67" s="37" t="str">
        <f aca="false">B22</f>
        <v>Гефест-Техника</v>
      </c>
      <c r="C67" s="38" t="str">
        <f aca="false">C22</f>
        <v>Остапук Александр</v>
      </c>
      <c r="D67" s="31" t="n">
        <f aca="false">SUM(F67:AO67)</f>
        <v>1806.25</v>
      </c>
      <c r="E67" s="39" t="n">
        <f aca="false">IF(D67&gt;0,RANK(D67,$D$48:$D$89),Реглист!$C$89+1)</f>
        <v>10</v>
      </c>
      <c r="F67" s="33" t="n">
        <f aca="false">POWER(F22,2)</f>
        <v>0</v>
      </c>
      <c r="G67" s="33" t="n">
        <f aca="false">POWER(G22,2)</f>
        <v>0</v>
      </c>
      <c r="H67" s="33" t="n">
        <f aca="false">POWER(H22,2)</f>
        <v>0</v>
      </c>
      <c r="I67" s="33" t="n">
        <f aca="false">POWER(I22,2)</f>
        <v>0</v>
      </c>
      <c r="J67" s="31" t="n">
        <f aca="false">POWER(J22,2)</f>
        <v>0</v>
      </c>
      <c r="K67" s="31" t="n">
        <f aca="false">POWER(K22,2)</f>
        <v>0</v>
      </c>
      <c r="L67" s="31" t="n">
        <f aca="false">POWER(L22,2)</f>
        <v>0</v>
      </c>
      <c r="M67" s="33" t="n">
        <f aca="false">POWER(M22,2)</f>
        <v>0</v>
      </c>
      <c r="N67" s="33" t="n">
        <f aca="false">POWER(N22,2)</f>
        <v>0</v>
      </c>
      <c r="O67" s="33" t="n">
        <f aca="false">POWER(O22,2)</f>
        <v>0</v>
      </c>
      <c r="P67" s="31" t="n">
        <f aca="false">POWER(P22,2)</f>
        <v>0</v>
      </c>
      <c r="Q67" s="31" t="n">
        <f aca="false">POWER(Q22,2)</f>
        <v>0</v>
      </c>
      <c r="R67" s="31" t="n">
        <f aca="false">POWER(R22,2)</f>
        <v>0</v>
      </c>
      <c r="S67" s="31" t="n">
        <f aca="false">POWER(S22,2)</f>
        <v>0</v>
      </c>
      <c r="T67" s="33" t="n">
        <f aca="false">POWER(T22,2)</f>
        <v>0</v>
      </c>
      <c r="U67" s="33" t="n">
        <f aca="false">POWER(U22,2)</f>
        <v>1806.25</v>
      </c>
      <c r="V67" s="33" t="n">
        <f aca="false">POWER(V22,2)</f>
        <v>0</v>
      </c>
      <c r="W67" s="33" t="n">
        <f aca="false">POWER(W22,2)</f>
        <v>0</v>
      </c>
      <c r="X67" s="31" t="n">
        <f aca="false">POWER(X22,2)</f>
        <v>0</v>
      </c>
      <c r="Y67" s="31" t="n">
        <f aca="false">POWER(Y22,2)</f>
        <v>0</v>
      </c>
      <c r="Z67" s="31" t="n">
        <f aca="false">POWER(Z22,2)</f>
        <v>0</v>
      </c>
      <c r="AA67" s="33" t="n">
        <f aca="false">POWER(AA22,2)</f>
        <v>0</v>
      </c>
      <c r="AB67" s="33" t="n">
        <f aca="false">POWER(AB22,2)</f>
        <v>0</v>
      </c>
      <c r="AC67" s="33" t="n">
        <f aca="false">POWER(AC22,2)</f>
        <v>0</v>
      </c>
      <c r="AD67" s="31" t="n">
        <f aca="false">POWER(AD22,2)</f>
        <v>0</v>
      </c>
      <c r="AE67" s="31" t="n">
        <f aca="false">POWER(AE22,2)</f>
        <v>0</v>
      </c>
      <c r="AF67" s="31" t="n">
        <f aca="false">POWER(AF22,2)</f>
        <v>0</v>
      </c>
      <c r="AG67" s="31" t="n">
        <f aca="false">POWER(AG22,2)</f>
        <v>0</v>
      </c>
      <c r="AH67" s="33" t="n">
        <f aca="false">POWER(AH22,2)</f>
        <v>0</v>
      </c>
      <c r="AI67" s="33" t="n">
        <f aca="false">POWER(AI22,2)</f>
        <v>0</v>
      </c>
      <c r="AJ67" s="33" t="n">
        <f aca="false">POWER(AJ22,2)</f>
        <v>0</v>
      </c>
      <c r="AK67" s="33" t="n">
        <f aca="false">POWER(AK22,2)</f>
        <v>0</v>
      </c>
      <c r="AL67" s="31" t="n">
        <f aca="false">POWER(AL22,2)</f>
        <v>0</v>
      </c>
      <c r="AM67" s="31" t="n">
        <f aca="false">POWER(AM22,2)</f>
        <v>0</v>
      </c>
      <c r="AN67" s="31" t="n">
        <f aca="false">POWER(AN22,2)</f>
        <v>0</v>
      </c>
      <c r="AO67" s="33" t="n">
        <f aca="false">POWER(AO22,2)</f>
        <v>0</v>
      </c>
    </row>
    <row r="68" customFormat="false" ht="15.75" hidden="false" customHeight="false" outlineLevel="1" collapsed="false">
      <c r="A68" s="32" t="n">
        <f aca="false">A67+1</f>
        <v>21</v>
      </c>
      <c r="B68" s="37" t="str">
        <f aca="false">B23</f>
        <v>Gefest</v>
      </c>
      <c r="C68" s="38" t="str">
        <f aca="false">C23</f>
        <v>Радчук Юрий</v>
      </c>
      <c r="D68" s="31" t="n">
        <f aca="false">SUM(F68:AO68)</f>
        <v>1355.31</v>
      </c>
      <c r="E68" s="39" t="n">
        <f aca="false">IF(D68&gt;0,RANK(D68,$D$48:$D$89),Реглист!$C$89+1)</f>
        <v>16</v>
      </c>
      <c r="F68" s="33" t="n">
        <f aca="false">POWER(F23,2)</f>
        <v>166.41</v>
      </c>
      <c r="G68" s="33" t="n">
        <f aca="false">POWER(G23,2)</f>
        <v>0</v>
      </c>
      <c r="H68" s="33" t="n">
        <f aca="false">POWER(H23,2)</f>
        <v>0</v>
      </c>
      <c r="I68" s="33" t="n">
        <f aca="false">POWER(I23,2)</f>
        <v>0</v>
      </c>
      <c r="J68" s="31" t="n">
        <f aca="false">POWER(J23,2)</f>
        <v>0</v>
      </c>
      <c r="K68" s="31" t="n">
        <f aca="false">POWER(K23,2)</f>
        <v>0</v>
      </c>
      <c r="L68" s="31" t="n">
        <f aca="false">POWER(L23,2)</f>
        <v>0</v>
      </c>
      <c r="M68" s="33" t="n">
        <f aca="false">POWER(M23,2)</f>
        <v>0</v>
      </c>
      <c r="N68" s="33" t="n">
        <f aca="false">POWER(N23,2)</f>
        <v>0</v>
      </c>
      <c r="O68" s="33" t="n">
        <f aca="false">POWER(O23,2)</f>
        <v>0</v>
      </c>
      <c r="P68" s="31" t="n">
        <f aca="false">POWER(P23,2)</f>
        <v>0</v>
      </c>
      <c r="Q68" s="31" t="n">
        <f aca="false">POWER(Q23,2)</f>
        <v>0</v>
      </c>
      <c r="R68" s="31" t="n">
        <f aca="false">POWER(R23,2)</f>
        <v>0</v>
      </c>
      <c r="S68" s="31" t="n">
        <f aca="false">POWER(S23,2)</f>
        <v>0</v>
      </c>
      <c r="T68" s="33" t="n">
        <f aca="false">POWER(T23,2)</f>
        <v>0</v>
      </c>
      <c r="U68" s="33" t="n">
        <f aca="false">POWER(U23,2)</f>
        <v>234.09</v>
      </c>
      <c r="V68" s="33" t="n">
        <f aca="false">POWER(V23,2)</f>
        <v>0</v>
      </c>
      <c r="W68" s="33" t="n">
        <f aca="false">POWER(W23,2)</f>
        <v>0</v>
      </c>
      <c r="X68" s="31" t="n">
        <f aca="false">POWER(X23,2)</f>
        <v>0</v>
      </c>
      <c r="Y68" s="31" t="n">
        <f aca="false">POWER(Y23,2)</f>
        <v>0</v>
      </c>
      <c r="Z68" s="31" t="n">
        <f aca="false">POWER(Z23,2)</f>
        <v>0</v>
      </c>
      <c r="AA68" s="33" t="n">
        <f aca="false">POWER(AA23,2)</f>
        <v>954.81</v>
      </c>
      <c r="AB68" s="33" t="n">
        <f aca="false">POWER(AB23,2)</f>
        <v>0</v>
      </c>
      <c r="AC68" s="33" t="n">
        <f aca="false">POWER(AC23,2)</f>
        <v>0</v>
      </c>
      <c r="AD68" s="31" t="n">
        <f aca="false">POWER(AD23,2)</f>
        <v>0</v>
      </c>
      <c r="AE68" s="31" t="n">
        <f aca="false">POWER(AE23,2)</f>
        <v>0</v>
      </c>
      <c r="AF68" s="31" t="n">
        <f aca="false">POWER(AF23,2)</f>
        <v>0</v>
      </c>
      <c r="AG68" s="31" t="n">
        <f aca="false">POWER(AG23,2)</f>
        <v>0</v>
      </c>
      <c r="AH68" s="33" t="n">
        <f aca="false">POWER(AH23,2)</f>
        <v>0</v>
      </c>
      <c r="AI68" s="33" t="n">
        <f aca="false">POWER(AI23,2)</f>
        <v>0</v>
      </c>
      <c r="AJ68" s="33" t="n">
        <f aca="false">POWER(AJ23,2)</f>
        <v>0</v>
      </c>
      <c r="AK68" s="33" t="n">
        <f aca="false">POWER(AK23,2)</f>
        <v>0</v>
      </c>
      <c r="AL68" s="31" t="n">
        <f aca="false">POWER(AL23,2)</f>
        <v>0</v>
      </c>
      <c r="AM68" s="31" t="n">
        <f aca="false">POWER(AM23,2)</f>
        <v>0</v>
      </c>
      <c r="AN68" s="31" t="n">
        <f aca="false">POWER(AN23,2)</f>
        <v>0</v>
      </c>
      <c r="AO68" s="33" t="n">
        <f aca="false">POWER(AO23,2)</f>
        <v>0</v>
      </c>
    </row>
    <row r="69" customFormat="false" ht="15.75" hidden="false" customHeight="false" outlineLevel="1" collapsed="false">
      <c r="A69" s="32" t="n">
        <f aca="false">A68+1</f>
        <v>22</v>
      </c>
      <c r="B69" s="37" t="str">
        <f aca="false">B24</f>
        <v>West Fishing</v>
      </c>
      <c r="C69" s="38" t="str">
        <f aca="false">C24</f>
        <v>Непомнящий Виктор</v>
      </c>
      <c r="D69" s="31" t="n">
        <f aca="false">SUM(F69:AO69)</f>
        <v>1992.99</v>
      </c>
      <c r="E69" s="39" t="n">
        <f aca="false">IF(D69&gt;0,RANK(D69,$D$48:$D$89),Реглист!$C$89+1)</f>
        <v>8</v>
      </c>
      <c r="F69" s="33" t="n">
        <f aca="false">POWER(F24,2)</f>
        <v>420.25</v>
      </c>
      <c r="G69" s="33" t="n">
        <f aca="false">POWER(G24,2)</f>
        <v>436.81</v>
      </c>
      <c r="H69" s="33" t="n">
        <f aca="false">POWER(H24,2)</f>
        <v>316.84</v>
      </c>
      <c r="I69" s="33" t="n">
        <f aca="false">POWER(I24,2)</f>
        <v>252.81</v>
      </c>
      <c r="J69" s="31" t="n">
        <f aca="false">POWER(J24,2)</f>
        <v>174.24</v>
      </c>
      <c r="K69" s="31" t="n">
        <f aca="false">POWER(K24,2)</f>
        <v>0</v>
      </c>
      <c r="L69" s="31" t="n">
        <f aca="false">POWER(L24,2)</f>
        <v>0</v>
      </c>
      <c r="M69" s="33" t="n">
        <f aca="false">POWER(M24,2)</f>
        <v>0</v>
      </c>
      <c r="N69" s="33" t="n">
        <f aca="false">POWER(N24,2)</f>
        <v>0</v>
      </c>
      <c r="O69" s="33" t="n">
        <f aca="false">POWER(O24,2)</f>
        <v>0</v>
      </c>
      <c r="P69" s="31" t="n">
        <f aca="false">POWER(P24,2)</f>
        <v>0</v>
      </c>
      <c r="Q69" s="31" t="n">
        <f aca="false">POWER(Q24,2)</f>
        <v>0</v>
      </c>
      <c r="R69" s="31" t="n">
        <f aca="false">POWER(R24,2)</f>
        <v>0</v>
      </c>
      <c r="S69" s="31" t="n">
        <f aca="false">POWER(S24,2)</f>
        <v>0</v>
      </c>
      <c r="T69" s="33" t="n">
        <f aca="false">POWER(T24,2)</f>
        <v>0</v>
      </c>
      <c r="U69" s="33" t="n">
        <f aca="false">POWER(U24,2)</f>
        <v>392.04</v>
      </c>
      <c r="V69" s="33" t="n">
        <f aca="false">POWER(V24,2)</f>
        <v>0</v>
      </c>
      <c r="W69" s="33" t="n">
        <f aca="false">POWER(W24,2)</f>
        <v>0</v>
      </c>
      <c r="X69" s="31" t="n">
        <f aca="false">POWER(X24,2)</f>
        <v>0</v>
      </c>
      <c r="Y69" s="31" t="n">
        <f aca="false">POWER(Y24,2)</f>
        <v>0</v>
      </c>
      <c r="Z69" s="31" t="n">
        <f aca="false">POWER(Z24,2)</f>
        <v>0</v>
      </c>
      <c r="AA69" s="33" t="n">
        <f aca="false">POWER(AA24,2)</f>
        <v>0</v>
      </c>
      <c r="AB69" s="33" t="n">
        <f aca="false">POWER(AB24,2)</f>
        <v>0</v>
      </c>
      <c r="AC69" s="33" t="n">
        <f aca="false">POWER(AC24,2)</f>
        <v>0</v>
      </c>
      <c r="AD69" s="31" t="n">
        <f aca="false">POWER(AD24,2)</f>
        <v>0</v>
      </c>
      <c r="AE69" s="31" t="n">
        <f aca="false">POWER(AE24,2)</f>
        <v>0</v>
      </c>
      <c r="AF69" s="31" t="n">
        <f aca="false">POWER(AF24,2)</f>
        <v>0</v>
      </c>
      <c r="AG69" s="31" t="n">
        <f aca="false">POWER(AG24,2)</f>
        <v>0</v>
      </c>
      <c r="AH69" s="33" t="n">
        <f aca="false">POWER(AH24,2)</f>
        <v>0</v>
      </c>
      <c r="AI69" s="33" t="n">
        <f aca="false">POWER(AI24,2)</f>
        <v>0</v>
      </c>
      <c r="AJ69" s="33" t="n">
        <f aca="false">POWER(AJ24,2)</f>
        <v>0</v>
      </c>
      <c r="AK69" s="33" t="n">
        <f aca="false">POWER(AK24,2)</f>
        <v>0</v>
      </c>
      <c r="AL69" s="31" t="n">
        <f aca="false">POWER(AL24,2)</f>
        <v>0</v>
      </c>
      <c r="AM69" s="31" t="n">
        <f aca="false">POWER(AM24,2)</f>
        <v>0</v>
      </c>
      <c r="AN69" s="31" t="n">
        <f aca="false">POWER(AN24,2)</f>
        <v>0</v>
      </c>
      <c r="AO69" s="33" t="n">
        <f aca="false">POWER(AO24,2)</f>
        <v>0</v>
      </c>
    </row>
    <row r="70" customFormat="false" ht="15.75" hidden="false" customHeight="false" outlineLevel="1" collapsed="false">
      <c r="A70" s="32" t="n">
        <f aca="false">A69+1</f>
        <v>23</v>
      </c>
      <c r="B70" s="37" t="str">
        <f aca="false">B25</f>
        <v>Solfishing</v>
      </c>
      <c r="C70" s="38" t="str">
        <f aca="false">C25</f>
        <v>Санько Александр</v>
      </c>
      <c r="D70" s="31" t="n">
        <f aca="false">SUM(F70:AO70)</f>
        <v>1490.76</v>
      </c>
      <c r="E70" s="39" t="n">
        <f aca="false">IF(D70&gt;0,RANK(D70,$D$48:$D$89),Реглист!$C$89+1)</f>
        <v>13</v>
      </c>
      <c r="F70" s="33" t="n">
        <f aca="false">POWER(F25,2)</f>
        <v>182.25</v>
      </c>
      <c r="G70" s="33" t="n">
        <f aca="false">POWER(G25,2)</f>
        <v>144</v>
      </c>
      <c r="H70" s="33" t="n">
        <f aca="false">POWER(H25,2)</f>
        <v>240.25</v>
      </c>
      <c r="I70" s="33" t="n">
        <f aca="false">POWER(I25,2)</f>
        <v>506.25</v>
      </c>
      <c r="J70" s="31" t="n">
        <f aca="false">POWER(J25,2)</f>
        <v>196</v>
      </c>
      <c r="K70" s="31" t="n">
        <f aca="false">POWER(K25,2)</f>
        <v>0</v>
      </c>
      <c r="L70" s="31" t="n">
        <f aca="false">POWER(L25,2)</f>
        <v>0</v>
      </c>
      <c r="M70" s="33" t="n">
        <f aca="false">POWER(M25,2)</f>
        <v>0</v>
      </c>
      <c r="N70" s="33" t="n">
        <f aca="false">POWER(N25,2)</f>
        <v>0</v>
      </c>
      <c r="O70" s="33" t="n">
        <f aca="false">POWER(O25,2)</f>
        <v>0</v>
      </c>
      <c r="P70" s="31" t="n">
        <f aca="false">POWER(P25,2)</f>
        <v>0</v>
      </c>
      <c r="Q70" s="31" t="n">
        <f aca="false">POWER(Q25,2)</f>
        <v>0</v>
      </c>
      <c r="R70" s="31" t="n">
        <f aca="false">POWER(R25,2)</f>
        <v>0</v>
      </c>
      <c r="S70" s="31" t="n">
        <f aca="false">POWER(S25,2)</f>
        <v>0</v>
      </c>
      <c r="T70" s="33" t="n">
        <f aca="false">POWER(T25,2)</f>
        <v>0</v>
      </c>
      <c r="U70" s="33" t="n">
        <f aca="false">POWER(U25,2)</f>
        <v>222.01</v>
      </c>
      <c r="V70" s="33" t="n">
        <f aca="false">POWER(V25,2)</f>
        <v>0</v>
      </c>
      <c r="W70" s="33" t="n">
        <f aca="false">POWER(W25,2)</f>
        <v>0</v>
      </c>
      <c r="X70" s="31" t="n">
        <f aca="false">POWER(X25,2)</f>
        <v>0</v>
      </c>
      <c r="Y70" s="31" t="n">
        <f aca="false">POWER(Y25,2)</f>
        <v>0</v>
      </c>
      <c r="Z70" s="31" t="n">
        <f aca="false">POWER(Z25,2)</f>
        <v>0</v>
      </c>
      <c r="AA70" s="33" t="n">
        <f aca="false">POWER(AA25,2)</f>
        <v>0</v>
      </c>
      <c r="AB70" s="33" t="n">
        <f aca="false">POWER(AB25,2)</f>
        <v>0</v>
      </c>
      <c r="AC70" s="33" t="n">
        <f aca="false">POWER(AC25,2)</f>
        <v>0</v>
      </c>
      <c r="AD70" s="31" t="n">
        <f aca="false">POWER(AD25,2)</f>
        <v>0</v>
      </c>
      <c r="AE70" s="31" t="n">
        <f aca="false">POWER(AE25,2)</f>
        <v>0</v>
      </c>
      <c r="AF70" s="31" t="n">
        <f aca="false">POWER(AF25,2)</f>
        <v>0</v>
      </c>
      <c r="AG70" s="31" t="n">
        <f aca="false">POWER(AG25,2)</f>
        <v>0</v>
      </c>
      <c r="AH70" s="33" t="n">
        <f aca="false">POWER(AH25,2)</f>
        <v>0</v>
      </c>
      <c r="AI70" s="33" t="n">
        <f aca="false">POWER(AI25,2)</f>
        <v>0</v>
      </c>
      <c r="AJ70" s="33" t="n">
        <f aca="false">POWER(AJ25,2)</f>
        <v>0</v>
      </c>
      <c r="AK70" s="33" t="n">
        <f aca="false">POWER(AK25,2)</f>
        <v>0</v>
      </c>
      <c r="AL70" s="31" t="n">
        <f aca="false">POWER(AL25,2)</f>
        <v>0</v>
      </c>
      <c r="AM70" s="31" t="n">
        <f aca="false">POWER(AM25,2)</f>
        <v>0</v>
      </c>
      <c r="AN70" s="31" t="n">
        <f aca="false">POWER(AN25,2)</f>
        <v>0</v>
      </c>
      <c r="AO70" s="33" t="n">
        <f aca="false">POWER(AO25,2)</f>
        <v>0</v>
      </c>
    </row>
    <row r="71" customFormat="false" ht="15.75" hidden="false" customHeight="false" outlineLevel="1" collapsed="false">
      <c r="A71" s="32" t="n">
        <f aca="false">A70+1</f>
        <v>24</v>
      </c>
      <c r="B71" s="37" t="str">
        <f aca="false">B26</f>
        <v>Орловские</v>
      </c>
      <c r="C71" s="38" t="str">
        <f aca="false">C26</f>
        <v>Боровик Андрей</v>
      </c>
      <c r="D71" s="31" t="n">
        <f aca="false">SUM(F71:AO71)</f>
        <v>686.44</v>
      </c>
      <c r="E71" s="39" t="n">
        <f aca="false">IF(D71&gt;0,RANK(D71,$D$48:$D$89),Реглист!$C$89+1)</f>
        <v>22</v>
      </c>
      <c r="F71" s="33" t="n">
        <f aca="false">POWER(F26,2)</f>
        <v>0</v>
      </c>
      <c r="G71" s="33" t="n">
        <f aca="false">POWER(G26,2)</f>
        <v>0</v>
      </c>
      <c r="H71" s="33" t="n">
        <f aca="false">POWER(H26,2)</f>
        <v>0</v>
      </c>
      <c r="I71" s="33" t="n">
        <f aca="false">POWER(I26,2)</f>
        <v>0</v>
      </c>
      <c r="J71" s="31" t="n">
        <f aca="false">POWER(J26,2)</f>
        <v>0</v>
      </c>
      <c r="K71" s="31" t="n">
        <f aca="false">POWER(K26,2)</f>
        <v>0</v>
      </c>
      <c r="L71" s="31" t="n">
        <f aca="false">POWER(L26,2)</f>
        <v>0</v>
      </c>
      <c r="M71" s="33" t="n">
        <f aca="false">POWER(M26,2)</f>
        <v>0</v>
      </c>
      <c r="N71" s="33" t="n">
        <f aca="false">POWER(N26,2)</f>
        <v>0</v>
      </c>
      <c r="O71" s="33" t="n">
        <f aca="false">POWER(O26,2)</f>
        <v>0</v>
      </c>
      <c r="P71" s="31" t="n">
        <f aca="false">POWER(P26,2)</f>
        <v>0</v>
      </c>
      <c r="Q71" s="31" t="n">
        <f aca="false">POWER(Q26,2)</f>
        <v>0</v>
      </c>
      <c r="R71" s="31" t="n">
        <f aca="false">POWER(R26,2)</f>
        <v>0</v>
      </c>
      <c r="S71" s="31" t="n">
        <f aca="false">POWER(S26,2)</f>
        <v>0</v>
      </c>
      <c r="T71" s="33" t="n">
        <f aca="false">POWER(T26,2)</f>
        <v>0</v>
      </c>
      <c r="U71" s="33" t="n">
        <f aca="false">POWER(U26,2)</f>
        <v>0</v>
      </c>
      <c r="V71" s="33" t="n">
        <f aca="false">POWER(V26,2)</f>
        <v>0</v>
      </c>
      <c r="W71" s="33" t="n">
        <f aca="false">POWER(W26,2)</f>
        <v>0</v>
      </c>
      <c r="X71" s="31" t="n">
        <f aca="false">POWER(X26,2)</f>
        <v>0</v>
      </c>
      <c r="Y71" s="31" t="n">
        <f aca="false">POWER(Y26,2)</f>
        <v>0</v>
      </c>
      <c r="Z71" s="31" t="n">
        <f aca="false">POWER(Z26,2)</f>
        <v>0</v>
      </c>
      <c r="AA71" s="33" t="n">
        <f aca="false">POWER(AA26,2)</f>
        <v>686.44</v>
      </c>
      <c r="AB71" s="33" t="n">
        <f aca="false">POWER(AB26,2)</f>
        <v>0</v>
      </c>
      <c r="AC71" s="33" t="n">
        <f aca="false">POWER(AC26,2)</f>
        <v>0</v>
      </c>
      <c r="AD71" s="31" t="n">
        <f aca="false">POWER(AD26,2)</f>
        <v>0</v>
      </c>
      <c r="AE71" s="31" t="n">
        <f aca="false">POWER(AE26,2)</f>
        <v>0</v>
      </c>
      <c r="AF71" s="31" t="n">
        <f aca="false">POWER(AF26,2)</f>
        <v>0</v>
      </c>
      <c r="AG71" s="31" t="n">
        <f aca="false">POWER(AG26,2)</f>
        <v>0</v>
      </c>
      <c r="AH71" s="33" t="n">
        <f aca="false">POWER(AH26,2)</f>
        <v>0</v>
      </c>
      <c r="AI71" s="33" t="n">
        <f aca="false">POWER(AI26,2)</f>
        <v>0</v>
      </c>
      <c r="AJ71" s="33" t="n">
        <f aca="false">POWER(AJ26,2)</f>
        <v>0</v>
      </c>
      <c r="AK71" s="33" t="n">
        <f aca="false">POWER(AK26,2)</f>
        <v>0</v>
      </c>
      <c r="AL71" s="31" t="n">
        <f aca="false">POWER(AL26,2)</f>
        <v>0</v>
      </c>
      <c r="AM71" s="31" t="n">
        <f aca="false">POWER(AM26,2)</f>
        <v>0</v>
      </c>
      <c r="AN71" s="31" t="n">
        <f aca="false">POWER(AN26,2)</f>
        <v>0</v>
      </c>
      <c r="AO71" s="33" t="n">
        <f aca="false">POWER(AO26,2)</f>
        <v>0</v>
      </c>
    </row>
    <row r="72" customFormat="false" ht="15.75" hidden="false" customHeight="false" outlineLevel="1" collapsed="false">
      <c r="A72" s="32" t="n">
        <f aca="false">A71+1</f>
        <v>25</v>
      </c>
      <c r="B72" s="37" t="str">
        <f aca="false">B27</f>
        <v>Marksman</v>
      </c>
      <c r="C72" s="38" t="str">
        <f aca="false">C27</f>
        <v>Артёмчик Евгений</v>
      </c>
      <c r="D72" s="31" t="n">
        <f aca="false">SUM(F72:AO72)</f>
        <v>625.63</v>
      </c>
      <c r="E72" s="39" t="n">
        <f aca="false">IF(D72&gt;0,RANK(D72,$D$48:$D$89),Реглист!$C$89+1)</f>
        <v>25</v>
      </c>
      <c r="F72" s="33" t="n">
        <f aca="false">POWER(F27,2)</f>
        <v>234.09</v>
      </c>
      <c r="G72" s="33" t="n">
        <f aca="false">POWER(G27,2)</f>
        <v>240.25</v>
      </c>
      <c r="H72" s="33" t="n">
        <f aca="false">POWER(H27,2)</f>
        <v>151.29</v>
      </c>
      <c r="I72" s="33" t="n">
        <f aca="false">POWER(I27,2)</f>
        <v>0</v>
      </c>
      <c r="J72" s="31" t="n">
        <f aca="false">POWER(J27,2)</f>
        <v>0</v>
      </c>
      <c r="K72" s="31" t="n">
        <f aca="false">POWER(K27,2)</f>
        <v>0</v>
      </c>
      <c r="L72" s="31" t="n">
        <f aca="false">POWER(L27,2)</f>
        <v>0</v>
      </c>
      <c r="M72" s="33" t="n">
        <f aca="false">POWER(M27,2)</f>
        <v>0</v>
      </c>
      <c r="N72" s="33" t="n">
        <f aca="false">POWER(N27,2)</f>
        <v>0</v>
      </c>
      <c r="O72" s="33" t="n">
        <f aca="false">POWER(O27,2)</f>
        <v>0</v>
      </c>
      <c r="P72" s="31" t="n">
        <f aca="false">POWER(P27,2)</f>
        <v>0</v>
      </c>
      <c r="Q72" s="31" t="n">
        <f aca="false">POWER(Q27,2)</f>
        <v>0</v>
      </c>
      <c r="R72" s="31" t="n">
        <f aca="false">POWER(R27,2)</f>
        <v>0</v>
      </c>
      <c r="S72" s="31" t="n">
        <f aca="false">POWER(S27,2)</f>
        <v>0</v>
      </c>
      <c r="T72" s="33" t="n">
        <f aca="false">POWER(T27,2)</f>
        <v>0</v>
      </c>
      <c r="U72" s="33" t="n">
        <f aca="false">POWER(U27,2)</f>
        <v>0</v>
      </c>
      <c r="V72" s="33" t="n">
        <f aca="false">POWER(V27,2)</f>
        <v>0</v>
      </c>
      <c r="W72" s="33" t="n">
        <f aca="false">POWER(W27,2)</f>
        <v>0</v>
      </c>
      <c r="X72" s="31" t="n">
        <f aca="false">POWER(X27,2)</f>
        <v>0</v>
      </c>
      <c r="Y72" s="31" t="n">
        <f aca="false">POWER(Y27,2)</f>
        <v>0</v>
      </c>
      <c r="Z72" s="31" t="n">
        <f aca="false">POWER(Z27,2)</f>
        <v>0</v>
      </c>
      <c r="AA72" s="33" t="n">
        <f aca="false">POWER(AA27,2)</f>
        <v>0</v>
      </c>
      <c r="AB72" s="33" t="n">
        <f aca="false">POWER(AB27,2)</f>
        <v>0</v>
      </c>
      <c r="AC72" s="33" t="n">
        <f aca="false">POWER(AC27,2)</f>
        <v>0</v>
      </c>
      <c r="AD72" s="31" t="n">
        <f aca="false">POWER(AD27,2)</f>
        <v>0</v>
      </c>
      <c r="AE72" s="31" t="n">
        <f aca="false">POWER(AE27,2)</f>
        <v>0</v>
      </c>
      <c r="AF72" s="31" t="n">
        <f aca="false">POWER(AF27,2)</f>
        <v>0</v>
      </c>
      <c r="AG72" s="31" t="n">
        <f aca="false">POWER(AG27,2)</f>
        <v>0</v>
      </c>
      <c r="AH72" s="33" t="n">
        <f aca="false">POWER(AH27,2)</f>
        <v>0</v>
      </c>
      <c r="AI72" s="33" t="n">
        <f aca="false">POWER(AI27,2)</f>
        <v>0</v>
      </c>
      <c r="AJ72" s="33" t="n">
        <f aca="false">POWER(AJ27,2)</f>
        <v>0</v>
      </c>
      <c r="AK72" s="33" t="n">
        <f aca="false">POWER(AK27,2)</f>
        <v>0</v>
      </c>
      <c r="AL72" s="31" t="n">
        <f aca="false">POWER(AL27,2)</f>
        <v>0</v>
      </c>
      <c r="AM72" s="31" t="n">
        <f aca="false">POWER(AM27,2)</f>
        <v>0</v>
      </c>
      <c r="AN72" s="31" t="n">
        <f aca="false">POWER(AN27,2)</f>
        <v>0</v>
      </c>
      <c r="AO72" s="33" t="n">
        <f aca="false">POWER(AO27,2)</f>
        <v>0</v>
      </c>
    </row>
    <row r="73" customFormat="false" ht="15.75" hidden="false" customHeight="false" outlineLevel="1" collapsed="false">
      <c r="A73" s="32" t="n">
        <f aca="false">A72+1</f>
        <v>26</v>
      </c>
      <c r="B73" s="37" t="str">
        <f aca="false">B28</f>
        <v>UL soldiers of fortune</v>
      </c>
      <c r="C73" s="38" t="str">
        <f aca="false">C28</f>
        <v>Андрианов Илья</v>
      </c>
      <c r="D73" s="31" t="n">
        <f aca="false">SUM(F73:AO73)</f>
        <v>153.76</v>
      </c>
      <c r="E73" s="39" t="n">
        <f aca="false">IF(D73&gt;0,RANK(D73,$D$48:$D$89),Реглист!$C$89+1)</f>
        <v>35</v>
      </c>
      <c r="F73" s="33" t="n">
        <f aca="false">POWER(F28,2)</f>
        <v>153.76</v>
      </c>
      <c r="G73" s="33" t="n">
        <f aca="false">POWER(G28,2)</f>
        <v>0</v>
      </c>
      <c r="H73" s="33" t="n">
        <f aca="false">POWER(H28,2)</f>
        <v>0</v>
      </c>
      <c r="I73" s="33" t="n">
        <f aca="false">POWER(I28,2)</f>
        <v>0</v>
      </c>
      <c r="J73" s="31" t="n">
        <f aca="false">POWER(J28,2)</f>
        <v>0</v>
      </c>
      <c r="K73" s="31" t="n">
        <f aca="false">POWER(K28,2)</f>
        <v>0</v>
      </c>
      <c r="L73" s="31" t="n">
        <f aca="false">POWER(L28,2)</f>
        <v>0</v>
      </c>
      <c r="M73" s="33" t="n">
        <f aca="false">POWER(M28,2)</f>
        <v>0</v>
      </c>
      <c r="N73" s="33" t="n">
        <f aca="false">POWER(N28,2)</f>
        <v>0</v>
      </c>
      <c r="O73" s="33" t="n">
        <f aca="false">POWER(O28,2)</f>
        <v>0</v>
      </c>
      <c r="P73" s="31" t="n">
        <f aca="false">POWER(P28,2)</f>
        <v>0</v>
      </c>
      <c r="Q73" s="31" t="n">
        <f aca="false">POWER(Q28,2)</f>
        <v>0</v>
      </c>
      <c r="R73" s="31" t="n">
        <f aca="false">POWER(R28,2)</f>
        <v>0</v>
      </c>
      <c r="S73" s="31" t="n">
        <f aca="false">POWER(S28,2)</f>
        <v>0</v>
      </c>
      <c r="T73" s="33" t="n">
        <f aca="false">POWER(T28,2)</f>
        <v>0</v>
      </c>
      <c r="U73" s="33" t="n">
        <f aca="false">POWER(U28,2)</f>
        <v>0</v>
      </c>
      <c r="V73" s="33" t="n">
        <f aca="false">POWER(V28,2)</f>
        <v>0</v>
      </c>
      <c r="W73" s="33" t="n">
        <f aca="false">POWER(W28,2)</f>
        <v>0</v>
      </c>
      <c r="X73" s="31" t="n">
        <f aca="false">POWER(X28,2)</f>
        <v>0</v>
      </c>
      <c r="Y73" s="31" t="n">
        <f aca="false">POWER(Y28,2)</f>
        <v>0</v>
      </c>
      <c r="Z73" s="31" t="n">
        <f aca="false">POWER(Z28,2)</f>
        <v>0</v>
      </c>
      <c r="AA73" s="33" t="n">
        <f aca="false">POWER(AA28,2)</f>
        <v>0</v>
      </c>
      <c r="AB73" s="33" t="n">
        <f aca="false">POWER(AB28,2)</f>
        <v>0</v>
      </c>
      <c r="AC73" s="33" t="n">
        <f aca="false">POWER(AC28,2)</f>
        <v>0</v>
      </c>
      <c r="AD73" s="31" t="n">
        <f aca="false">POWER(AD28,2)</f>
        <v>0</v>
      </c>
      <c r="AE73" s="31" t="n">
        <f aca="false">POWER(AE28,2)</f>
        <v>0</v>
      </c>
      <c r="AF73" s="31" t="n">
        <f aca="false">POWER(AF28,2)</f>
        <v>0</v>
      </c>
      <c r="AG73" s="31" t="n">
        <f aca="false">POWER(AG28,2)</f>
        <v>0</v>
      </c>
      <c r="AH73" s="33" t="n">
        <f aca="false">POWER(AH28,2)</f>
        <v>0</v>
      </c>
      <c r="AI73" s="33" t="n">
        <f aca="false">POWER(AI28,2)</f>
        <v>0</v>
      </c>
      <c r="AJ73" s="33" t="n">
        <f aca="false">POWER(AJ28,2)</f>
        <v>0</v>
      </c>
      <c r="AK73" s="33" t="n">
        <f aca="false">POWER(AK28,2)</f>
        <v>0</v>
      </c>
      <c r="AL73" s="31" t="n">
        <f aca="false">POWER(AL28,2)</f>
        <v>0</v>
      </c>
      <c r="AM73" s="31" t="n">
        <f aca="false">POWER(AM28,2)</f>
        <v>0</v>
      </c>
      <c r="AN73" s="31" t="n">
        <f aca="false">POWER(AN28,2)</f>
        <v>0</v>
      </c>
      <c r="AO73" s="33" t="n">
        <f aca="false">POWER(AO28,2)</f>
        <v>0</v>
      </c>
    </row>
    <row r="74" customFormat="false" ht="15.75" hidden="false" customHeight="false" outlineLevel="1" collapsed="false">
      <c r="A74" s="32" t="n">
        <f aca="false">A73+1</f>
        <v>27</v>
      </c>
      <c r="B74" s="37" t="str">
        <f aca="false">B29</f>
        <v>Fishka</v>
      </c>
      <c r="C74" s="38" t="str">
        <f aca="false">C29</f>
        <v>Наконечник Александр</v>
      </c>
      <c r="D74" s="31" t="n">
        <f aca="false">SUM(F74:AO74)</f>
        <v>457.29</v>
      </c>
      <c r="E74" s="39" t="n">
        <f aca="false">IF(D74&gt;0,RANK(D74,$D$48:$D$89),Реглист!$C$89+1)</f>
        <v>27</v>
      </c>
      <c r="F74" s="33" t="n">
        <f aca="false">POWER(F29,2)</f>
        <v>144</v>
      </c>
      <c r="G74" s="33" t="n">
        <f aca="false">POWER(G29,2)</f>
        <v>0</v>
      </c>
      <c r="H74" s="33" t="n">
        <f aca="false">POWER(H29,2)</f>
        <v>0</v>
      </c>
      <c r="I74" s="33" t="n">
        <f aca="false">POWER(I29,2)</f>
        <v>0</v>
      </c>
      <c r="J74" s="31" t="n">
        <f aca="false">POWER(J29,2)</f>
        <v>0</v>
      </c>
      <c r="K74" s="31" t="n">
        <f aca="false">POWER(K29,2)</f>
        <v>0</v>
      </c>
      <c r="L74" s="31" t="n">
        <f aca="false">POWER(L29,2)</f>
        <v>0</v>
      </c>
      <c r="M74" s="33" t="n">
        <f aca="false">POWER(M29,2)</f>
        <v>0</v>
      </c>
      <c r="N74" s="33" t="n">
        <f aca="false">POWER(N29,2)</f>
        <v>0</v>
      </c>
      <c r="O74" s="33" t="n">
        <f aca="false">POWER(O29,2)</f>
        <v>0</v>
      </c>
      <c r="P74" s="31" t="n">
        <f aca="false">POWER(P29,2)</f>
        <v>0</v>
      </c>
      <c r="Q74" s="31" t="n">
        <f aca="false">POWER(Q29,2)</f>
        <v>0</v>
      </c>
      <c r="R74" s="31" t="n">
        <f aca="false">POWER(R29,2)</f>
        <v>0</v>
      </c>
      <c r="S74" s="31" t="n">
        <f aca="false">POWER(S29,2)</f>
        <v>0</v>
      </c>
      <c r="T74" s="33" t="n">
        <f aca="false">POWER(T29,2)</f>
        <v>0</v>
      </c>
      <c r="U74" s="33" t="n">
        <f aca="false">POWER(U29,2)</f>
        <v>313.29</v>
      </c>
      <c r="V74" s="33" t="n">
        <f aca="false">POWER(V29,2)</f>
        <v>0</v>
      </c>
      <c r="W74" s="33" t="n">
        <f aca="false">POWER(W29,2)</f>
        <v>0</v>
      </c>
      <c r="X74" s="31" t="n">
        <f aca="false">POWER(X29,2)</f>
        <v>0</v>
      </c>
      <c r="Y74" s="31" t="n">
        <f aca="false">POWER(Y29,2)</f>
        <v>0</v>
      </c>
      <c r="Z74" s="31" t="n">
        <f aca="false">POWER(Z29,2)</f>
        <v>0</v>
      </c>
      <c r="AA74" s="33" t="n">
        <f aca="false">POWER(AA29,2)</f>
        <v>0</v>
      </c>
      <c r="AB74" s="33" t="n">
        <f aca="false">POWER(AB29,2)</f>
        <v>0</v>
      </c>
      <c r="AC74" s="33" t="n">
        <f aca="false">POWER(AC29,2)</f>
        <v>0</v>
      </c>
      <c r="AD74" s="31" t="n">
        <f aca="false">POWER(AD29,2)</f>
        <v>0</v>
      </c>
      <c r="AE74" s="31" t="n">
        <f aca="false">POWER(AE29,2)</f>
        <v>0</v>
      </c>
      <c r="AF74" s="31" t="n">
        <f aca="false">POWER(AF29,2)</f>
        <v>0</v>
      </c>
      <c r="AG74" s="31" t="n">
        <f aca="false">POWER(AG29,2)</f>
        <v>0</v>
      </c>
      <c r="AH74" s="33" t="n">
        <f aca="false">POWER(AH29,2)</f>
        <v>0</v>
      </c>
      <c r="AI74" s="33" t="n">
        <f aca="false">POWER(AI29,2)</f>
        <v>0</v>
      </c>
      <c r="AJ74" s="33" t="n">
        <f aca="false">POWER(AJ29,2)</f>
        <v>0</v>
      </c>
      <c r="AK74" s="33" t="n">
        <f aca="false">POWER(AK29,2)</f>
        <v>0</v>
      </c>
      <c r="AL74" s="31" t="n">
        <f aca="false">POWER(AL29,2)</f>
        <v>0</v>
      </c>
      <c r="AM74" s="31" t="n">
        <f aca="false">POWER(AM29,2)</f>
        <v>0</v>
      </c>
      <c r="AN74" s="31" t="n">
        <f aca="false">POWER(AN29,2)</f>
        <v>0</v>
      </c>
      <c r="AO74" s="33" t="n">
        <f aca="false">POWER(AO29,2)</f>
        <v>0</v>
      </c>
    </row>
    <row r="75" customFormat="false" ht="15.75" hidden="false" customHeight="false" outlineLevel="1" collapsed="false">
      <c r="A75" s="32" t="n">
        <f aca="false">A74+1</f>
        <v>28</v>
      </c>
      <c r="B75" s="37" t="str">
        <f aca="false">B30</f>
        <v>Бульба з Салам</v>
      </c>
      <c r="C75" s="38" t="str">
        <f aca="false">C30</f>
        <v>Лунякин Олег</v>
      </c>
      <c r="D75" s="31" t="n">
        <f aca="false">SUM(F75:AO75)</f>
        <v>169</v>
      </c>
      <c r="E75" s="39" t="n">
        <f aca="false">IF(D75&gt;0,RANK(D75,$D$48:$D$89),Реглист!$C$89+1)</f>
        <v>34</v>
      </c>
      <c r="F75" s="33" t="n">
        <f aca="false">POWER(F30,2)</f>
        <v>169</v>
      </c>
      <c r="G75" s="33" t="n">
        <f aca="false">POWER(G30,2)</f>
        <v>0</v>
      </c>
      <c r="H75" s="33" t="n">
        <f aca="false">POWER(H30,2)</f>
        <v>0</v>
      </c>
      <c r="I75" s="33" t="n">
        <f aca="false">POWER(I30,2)</f>
        <v>0</v>
      </c>
      <c r="J75" s="31" t="n">
        <f aca="false">POWER(J30,2)</f>
        <v>0</v>
      </c>
      <c r="K75" s="31" t="n">
        <f aca="false">POWER(K30,2)</f>
        <v>0</v>
      </c>
      <c r="L75" s="31" t="n">
        <f aca="false">POWER(L30,2)</f>
        <v>0</v>
      </c>
      <c r="M75" s="33" t="n">
        <f aca="false">POWER(M30,2)</f>
        <v>0</v>
      </c>
      <c r="N75" s="33" t="n">
        <f aca="false">POWER(N30,2)</f>
        <v>0</v>
      </c>
      <c r="O75" s="33" t="n">
        <f aca="false">POWER(O30,2)</f>
        <v>0</v>
      </c>
      <c r="P75" s="31" t="n">
        <f aca="false">POWER(P30,2)</f>
        <v>0</v>
      </c>
      <c r="Q75" s="31" t="n">
        <f aca="false">POWER(Q30,2)</f>
        <v>0</v>
      </c>
      <c r="R75" s="31" t="n">
        <f aca="false">POWER(R30,2)</f>
        <v>0</v>
      </c>
      <c r="S75" s="31" t="n">
        <f aca="false">POWER(S30,2)</f>
        <v>0</v>
      </c>
      <c r="T75" s="33" t="n">
        <f aca="false">POWER(T30,2)</f>
        <v>0</v>
      </c>
      <c r="U75" s="33" t="n">
        <f aca="false">POWER(U30,2)</f>
        <v>0</v>
      </c>
      <c r="V75" s="33" t="n">
        <f aca="false">POWER(V30,2)</f>
        <v>0</v>
      </c>
      <c r="W75" s="33" t="n">
        <f aca="false">POWER(W30,2)</f>
        <v>0</v>
      </c>
      <c r="X75" s="31" t="n">
        <f aca="false">POWER(X30,2)</f>
        <v>0</v>
      </c>
      <c r="Y75" s="31" t="n">
        <f aca="false">POWER(Y30,2)</f>
        <v>0</v>
      </c>
      <c r="Z75" s="31" t="n">
        <f aca="false">POWER(Z30,2)</f>
        <v>0</v>
      </c>
      <c r="AA75" s="33" t="n">
        <f aca="false">POWER(AA30,2)</f>
        <v>0</v>
      </c>
      <c r="AB75" s="33" t="n">
        <f aca="false">POWER(AB30,2)</f>
        <v>0</v>
      </c>
      <c r="AC75" s="33" t="n">
        <f aca="false">POWER(AC30,2)</f>
        <v>0</v>
      </c>
      <c r="AD75" s="31" t="n">
        <f aca="false">POWER(AD30,2)</f>
        <v>0</v>
      </c>
      <c r="AE75" s="31" t="n">
        <f aca="false">POWER(AE30,2)</f>
        <v>0</v>
      </c>
      <c r="AF75" s="31" t="n">
        <f aca="false">POWER(AF30,2)</f>
        <v>0</v>
      </c>
      <c r="AG75" s="31" t="n">
        <f aca="false">POWER(AG30,2)</f>
        <v>0</v>
      </c>
      <c r="AH75" s="33" t="n">
        <f aca="false">POWER(AH30,2)</f>
        <v>0</v>
      </c>
      <c r="AI75" s="33" t="n">
        <f aca="false">POWER(AI30,2)</f>
        <v>0</v>
      </c>
      <c r="AJ75" s="33" t="n">
        <f aca="false">POWER(AJ30,2)</f>
        <v>0</v>
      </c>
      <c r="AK75" s="33" t="n">
        <f aca="false">POWER(AK30,2)</f>
        <v>0</v>
      </c>
      <c r="AL75" s="31" t="n">
        <f aca="false">POWER(AL30,2)</f>
        <v>0</v>
      </c>
      <c r="AM75" s="31" t="n">
        <f aca="false">POWER(AM30,2)</f>
        <v>0</v>
      </c>
      <c r="AN75" s="31" t="n">
        <f aca="false">POWER(AN30,2)</f>
        <v>0</v>
      </c>
      <c r="AO75" s="33" t="n">
        <f aca="false">POWER(AO30,2)</f>
        <v>0</v>
      </c>
    </row>
    <row r="76" customFormat="false" ht="15.75" hidden="false" customHeight="false" outlineLevel="1" collapsed="false">
      <c r="A76" s="32" t="n">
        <f aca="false">A75+1</f>
        <v>29</v>
      </c>
      <c r="B76" s="37" t="str">
        <f aca="false">B31</f>
        <v>VODNIK_TEAM</v>
      </c>
      <c r="C76" s="38" t="str">
        <f aca="false">C31</f>
        <v>Цветков Алексей</v>
      </c>
      <c r="D76" s="31" t="n">
        <f aca="false">SUM(F76:AO76)</f>
        <v>0</v>
      </c>
      <c r="E76" s="39" t="n">
        <f aca="false">IF(D76&gt;0,RANK(D76,$D$48:$D$89),Реглист!$C$89+1)</f>
        <v>43</v>
      </c>
      <c r="F76" s="33" t="n">
        <f aca="false">POWER(F31,2)</f>
        <v>0</v>
      </c>
      <c r="G76" s="33" t="n">
        <f aca="false">POWER(G31,2)</f>
        <v>0</v>
      </c>
      <c r="H76" s="33" t="n">
        <f aca="false">POWER(H31,2)</f>
        <v>0</v>
      </c>
      <c r="I76" s="33" t="n">
        <f aca="false">POWER(I31,2)</f>
        <v>0</v>
      </c>
      <c r="J76" s="31" t="n">
        <f aca="false">POWER(J31,2)</f>
        <v>0</v>
      </c>
      <c r="K76" s="31" t="n">
        <f aca="false">POWER(K31,2)</f>
        <v>0</v>
      </c>
      <c r="L76" s="31" t="n">
        <f aca="false">POWER(L31,2)</f>
        <v>0</v>
      </c>
      <c r="M76" s="33" t="n">
        <f aca="false">POWER(M31,2)</f>
        <v>0</v>
      </c>
      <c r="N76" s="33" t="n">
        <f aca="false">POWER(N31,2)</f>
        <v>0</v>
      </c>
      <c r="O76" s="33" t="n">
        <f aca="false">POWER(O31,2)</f>
        <v>0</v>
      </c>
      <c r="P76" s="31" t="n">
        <f aca="false">POWER(P31,2)</f>
        <v>0</v>
      </c>
      <c r="Q76" s="31" t="n">
        <f aca="false">POWER(Q31,2)</f>
        <v>0</v>
      </c>
      <c r="R76" s="31" t="n">
        <f aca="false">POWER(R31,2)</f>
        <v>0</v>
      </c>
      <c r="S76" s="31" t="n">
        <f aca="false">POWER(S31,2)</f>
        <v>0</v>
      </c>
      <c r="T76" s="33" t="n">
        <f aca="false">POWER(T31,2)</f>
        <v>0</v>
      </c>
      <c r="U76" s="33" t="n">
        <f aca="false">POWER(U31,2)</f>
        <v>0</v>
      </c>
      <c r="V76" s="33" t="n">
        <f aca="false">POWER(V31,2)</f>
        <v>0</v>
      </c>
      <c r="W76" s="33" t="n">
        <f aca="false">POWER(W31,2)</f>
        <v>0</v>
      </c>
      <c r="X76" s="31" t="n">
        <f aca="false">POWER(X31,2)</f>
        <v>0</v>
      </c>
      <c r="Y76" s="31" t="n">
        <f aca="false">POWER(Y31,2)</f>
        <v>0</v>
      </c>
      <c r="Z76" s="31" t="n">
        <f aca="false">POWER(Z31,2)</f>
        <v>0</v>
      </c>
      <c r="AA76" s="33" t="n">
        <f aca="false">POWER(AA31,2)</f>
        <v>0</v>
      </c>
      <c r="AB76" s="33" t="n">
        <f aca="false">POWER(AB31,2)</f>
        <v>0</v>
      </c>
      <c r="AC76" s="33" t="n">
        <f aca="false">POWER(AC31,2)</f>
        <v>0</v>
      </c>
      <c r="AD76" s="31" t="n">
        <f aca="false">POWER(AD31,2)</f>
        <v>0</v>
      </c>
      <c r="AE76" s="31" t="n">
        <f aca="false">POWER(AE31,2)</f>
        <v>0</v>
      </c>
      <c r="AF76" s="31" t="n">
        <f aca="false">POWER(AF31,2)</f>
        <v>0</v>
      </c>
      <c r="AG76" s="31" t="n">
        <f aca="false">POWER(AG31,2)</f>
        <v>0</v>
      </c>
      <c r="AH76" s="33" t="n">
        <f aca="false">POWER(AH31,2)</f>
        <v>0</v>
      </c>
      <c r="AI76" s="33" t="n">
        <f aca="false">POWER(AI31,2)</f>
        <v>0</v>
      </c>
      <c r="AJ76" s="33" t="n">
        <f aca="false">POWER(AJ31,2)</f>
        <v>0</v>
      </c>
      <c r="AK76" s="33" t="n">
        <f aca="false">POWER(AK31,2)</f>
        <v>0</v>
      </c>
      <c r="AL76" s="31" t="n">
        <f aca="false">POWER(AL31,2)</f>
        <v>0</v>
      </c>
      <c r="AM76" s="31" t="n">
        <f aca="false">POWER(AM31,2)</f>
        <v>0</v>
      </c>
      <c r="AN76" s="31" t="n">
        <f aca="false">POWER(AN31,2)</f>
        <v>0</v>
      </c>
      <c r="AO76" s="33" t="n">
        <f aca="false">POWER(AO31,2)</f>
        <v>0</v>
      </c>
    </row>
    <row r="77" customFormat="false" ht="15.75" hidden="false" customHeight="false" outlineLevel="1" collapsed="false">
      <c r="A77" s="32" t="n">
        <f aca="false">A76+1</f>
        <v>30</v>
      </c>
      <c r="B77" s="37" t="str">
        <f aca="false">B32</f>
        <v>Лёлик и Болик</v>
      </c>
      <c r="C77" s="38" t="str">
        <f aca="false">C32</f>
        <v>Ежков Игорь</v>
      </c>
      <c r="D77" s="31" t="n">
        <f aca="false">SUM(F77:AO77)</f>
        <v>4410.73</v>
      </c>
      <c r="E77" s="39" t="n">
        <f aca="false">IF(D77&gt;0,RANK(D77,$D$48:$D$89),Реглист!$C$89+1)</f>
        <v>1</v>
      </c>
      <c r="F77" s="33" t="n">
        <f aca="false">POWER(F32,2)</f>
        <v>0</v>
      </c>
      <c r="G77" s="33" t="n">
        <f aca="false">POWER(G32,2)</f>
        <v>0</v>
      </c>
      <c r="H77" s="33" t="n">
        <f aca="false">POWER(H32,2)</f>
        <v>0</v>
      </c>
      <c r="I77" s="33" t="n">
        <f aca="false">POWER(I32,2)</f>
        <v>0</v>
      </c>
      <c r="J77" s="31" t="n">
        <f aca="false">POWER(J32,2)</f>
        <v>0</v>
      </c>
      <c r="K77" s="31" t="n">
        <f aca="false">POWER(K32,2)</f>
        <v>0</v>
      </c>
      <c r="L77" s="31" t="n">
        <f aca="false">POWER(L32,2)</f>
        <v>0</v>
      </c>
      <c r="M77" s="33" t="n">
        <f aca="false">POWER(M32,2)</f>
        <v>0</v>
      </c>
      <c r="N77" s="33" t="n">
        <f aca="false">POWER(N32,2)</f>
        <v>0</v>
      </c>
      <c r="O77" s="33" t="n">
        <f aca="false">POWER(O32,2)</f>
        <v>0</v>
      </c>
      <c r="P77" s="31" t="n">
        <f aca="false">POWER(P32,2)</f>
        <v>0</v>
      </c>
      <c r="Q77" s="31" t="n">
        <f aca="false">POWER(Q32,2)</f>
        <v>0</v>
      </c>
      <c r="R77" s="31" t="n">
        <f aca="false">POWER(R32,2)</f>
        <v>0</v>
      </c>
      <c r="S77" s="31" t="n">
        <f aca="false">POWER(S32,2)</f>
        <v>0</v>
      </c>
      <c r="T77" s="33" t="n">
        <f aca="false">POWER(T32,2)</f>
        <v>0</v>
      </c>
      <c r="U77" s="33" t="n">
        <f aca="false">POWER(U32,2)</f>
        <v>1789.29</v>
      </c>
      <c r="V77" s="33" t="n">
        <f aca="false">POWER(V32,2)</f>
        <v>2621.44</v>
      </c>
      <c r="W77" s="33" t="n">
        <f aca="false">POWER(W32,2)</f>
        <v>0</v>
      </c>
      <c r="X77" s="31" t="n">
        <f aca="false">POWER(X32,2)</f>
        <v>0</v>
      </c>
      <c r="Y77" s="31" t="n">
        <f aca="false">POWER(Y32,2)</f>
        <v>0</v>
      </c>
      <c r="Z77" s="31" t="n">
        <f aca="false">POWER(Z32,2)</f>
        <v>0</v>
      </c>
      <c r="AA77" s="33" t="n">
        <f aca="false">POWER(AA32,2)</f>
        <v>0</v>
      </c>
      <c r="AB77" s="33" t="n">
        <f aca="false">POWER(AB32,2)</f>
        <v>0</v>
      </c>
      <c r="AC77" s="33" t="n">
        <f aca="false">POWER(AC32,2)</f>
        <v>0</v>
      </c>
      <c r="AD77" s="31" t="n">
        <f aca="false">POWER(AD32,2)</f>
        <v>0</v>
      </c>
      <c r="AE77" s="31" t="n">
        <f aca="false">POWER(AE32,2)</f>
        <v>0</v>
      </c>
      <c r="AF77" s="31" t="n">
        <f aca="false">POWER(AF32,2)</f>
        <v>0</v>
      </c>
      <c r="AG77" s="31" t="n">
        <f aca="false">POWER(AG32,2)</f>
        <v>0</v>
      </c>
      <c r="AH77" s="33" t="n">
        <f aca="false">POWER(AH32,2)</f>
        <v>0</v>
      </c>
      <c r="AI77" s="33" t="n">
        <f aca="false">POWER(AI32,2)</f>
        <v>0</v>
      </c>
      <c r="AJ77" s="33" t="n">
        <f aca="false">POWER(AJ32,2)</f>
        <v>0</v>
      </c>
      <c r="AK77" s="33" t="n">
        <f aca="false">POWER(AK32,2)</f>
        <v>0</v>
      </c>
      <c r="AL77" s="31" t="n">
        <f aca="false">POWER(AL32,2)</f>
        <v>0</v>
      </c>
      <c r="AM77" s="31" t="n">
        <f aca="false">POWER(AM32,2)</f>
        <v>0</v>
      </c>
      <c r="AN77" s="31" t="n">
        <f aca="false">POWER(AN32,2)</f>
        <v>0</v>
      </c>
      <c r="AO77" s="33" t="n">
        <f aca="false">POWER(AO32,2)</f>
        <v>0</v>
      </c>
    </row>
    <row r="78" customFormat="false" ht="15.75" hidden="false" customHeight="false" outlineLevel="1" collapsed="false">
      <c r="A78" s="32" t="n">
        <f aca="false">A77+1</f>
        <v>31</v>
      </c>
      <c r="B78" s="37" t="str">
        <f aca="false">B33</f>
        <v>FavoriteTeamBelarus</v>
      </c>
      <c r="C78" s="38" t="str">
        <f aca="false">C33</f>
        <v>Шавшунов Никита</v>
      </c>
      <c r="D78" s="31" t="n">
        <f aca="false">SUM(F78:AO78)</f>
        <v>1867.21</v>
      </c>
      <c r="E78" s="39" t="n">
        <f aca="false">IF(D78&gt;0,RANK(D78,$D$48:$D$89),Реглист!$C$89+1)</f>
        <v>9</v>
      </c>
      <c r="F78" s="33" t="n">
        <f aca="false">POWER(F33,2)</f>
        <v>210.25</v>
      </c>
      <c r="G78" s="33" t="n">
        <f aca="false">POWER(G33,2)</f>
        <v>259.21</v>
      </c>
      <c r="H78" s="33" t="n">
        <f aca="false">POWER(H33,2)</f>
        <v>169</v>
      </c>
      <c r="I78" s="33" t="n">
        <f aca="false">POWER(I33,2)</f>
        <v>196</v>
      </c>
      <c r="J78" s="31" t="n">
        <f aca="false">POWER(J33,2)</f>
        <v>0</v>
      </c>
      <c r="K78" s="31" t="n">
        <f aca="false">POWER(K33,2)</f>
        <v>0</v>
      </c>
      <c r="L78" s="31" t="n">
        <f aca="false">POWER(L33,2)</f>
        <v>0</v>
      </c>
      <c r="M78" s="33" t="n">
        <f aca="false">POWER(M33,2)</f>
        <v>0</v>
      </c>
      <c r="N78" s="33" t="n">
        <f aca="false">POWER(N33,2)</f>
        <v>0</v>
      </c>
      <c r="O78" s="33" t="n">
        <f aca="false">POWER(O33,2)</f>
        <v>0</v>
      </c>
      <c r="P78" s="31" t="n">
        <f aca="false">POWER(P33,2)</f>
        <v>0</v>
      </c>
      <c r="Q78" s="31" t="n">
        <f aca="false">POWER(Q33,2)</f>
        <v>0</v>
      </c>
      <c r="R78" s="31" t="n">
        <f aca="false">POWER(R33,2)</f>
        <v>0</v>
      </c>
      <c r="S78" s="31" t="n">
        <f aca="false">POWER(S33,2)</f>
        <v>0</v>
      </c>
      <c r="T78" s="33" t="n">
        <f aca="false">POWER(T33,2)</f>
        <v>0</v>
      </c>
      <c r="U78" s="33" t="n">
        <f aca="false">POWER(U33,2)</f>
        <v>210.25</v>
      </c>
      <c r="V78" s="33" t="n">
        <f aca="false">POWER(V33,2)</f>
        <v>182.25</v>
      </c>
      <c r="W78" s="33" t="n">
        <f aca="false">POWER(W33,2)</f>
        <v>484</v>
      </c>
      <c r="X78" s="31" t="n">
        <f aca="false">POWER(X33,2)</f>
        <v>156.25</v>
      </c>
      <c r="Y78" s="31" t="n">
        <f aca="false">POWER(Y33,2)</f>
        <v>0</v>
      </c>
      <c r="Z78" s="31" t="n">
        <f aca="false">POWER(Z33,2)</f>
        <v>0</v>
      </c>
      <c r="AA78" s="33" t="n">
        <f aca="false">POWER(AA33,2)</f>
        <v>0</v>
      </c>
      <c r="AB78" s="33" t="n">
        <f aca="false">POWER(AB33,2)</f>
        <v>0</v>
      </c>
      <c r="AC78" s="33" t="n">
        <f aca="false">POWER(AC33,2)</f>
        <v>0</v>
      </c>
      <c r="AD78" s="31" t="n">
        <f aca="false">POWER(AD33,2)</f>
        <v>0</v>
      </c>
      <c r="AE78" s="31" t="n">
        <f aca="false">POWER(AE33,2)</f>
        <v>0</v>
      </c>
      <c r="AF78" s="31" t="n">
        <f aca="false">POWER(AF33,2)</f>
        <v>0</v>
      </c>
      <c r="AG78" s="31" t="n">
        <f aca="false">POWER(AG33,2)</f>
        <v>0</v>
      </c>
      <c r="AH78" s="33" t="n">
        <f aca="false">POWER(AH33,2)</f>
        <v>0</v>
      </c>
      <c r="AI78" s="33" t="n">
        <f aca="false">POWER(AI33,2)</f>
        <v>0</v>
      </c>
      <c r="AJ78" s="33" t="n">
        <f aca="false">POWER(AJ33,2)</f>
        <v>0</v>
      </c>
      <c r="AK78" s="33" t="n">
        <f aca="false">POWER(AK33,2)</f>
        <v>0</v>
      </c>
      <c r="AL78" s="31" t="n">
        <f aca="false">POWER(AL33,2)</f>
        <v>0</v>
      </c>
      <c r="AM78" s="31" t="n">
        <f aca="false">POWER(AM33,2)</f>
        <v>0</v>
      </c>
      <c r="AN78" s="31" t="n">
        <f aca="false">POWER(AN33,2)</f>
        <v>0</v>
      </c>
      <c r="AO78" s="33" t="n">
        <f aca="false">POWER(AO33,2)</f>
        <v>0</v>
      </c>
    </row>
    <row r="79" customFormat="false" ht="15.75" hidden="false" customHeight="false" outlineLevel="1" collapsed="false">
      <c r="A79" s="32" t="n">
        <f aca="false">A78+1</f>
        <v>32</v>
      </c>
      <c r="B79" s="37" t="str">
        <f aca="false">B34</f>
        <v>-</v>
      </c>
      <c r="C79" s="38" t="str">
        <f aca="false">C34</f>
        <v>-</v>
      </c>
      <c r="D79" s="31" t="n">
        <f aca="false">SUM(F79:AO79)</f>
        <v>0</v>
      </c>
      <c r="E79" s="39" t="n">
        <f aca="false">IF(D79&gt;0,RANK(D79,$D$48:$D$89),Реглист!$C$89+1)</f>
        <v>43</v>
      </c>
      <c r="F79" s="33" t="n">
        <f aca="false">POWER(F34,2)</f>
        <v>0</v>
      </c>
      <c r="G79" s="33" t="n">
        <f aca="false">POWER(G34,2)</f>
        <v>0</v>
      </c>
      <c r="H79" s="33" t="n">
        <f aca="false">POWER(H34,2)</f>
        <v>0</v>
      </c>
      <c r="I79" s="33" t="n">
        <f aca="false">POWER(I34,2)</f>
        <v>0</v>
      </c>
      <c r="J79" s="31" t="n">
        <f aca="false">POWER(J34,2)</f>
        <v>0</v>
      </c>
      <c r="K79" s="31" t="n">
        <f aca="false">POWER(K34,2)</f>
        <v>0</v>
      </c>
      <c r="L79" s="31" t="n">
        <f aca="false">POWER(L34,2)</f>
        <v>0</v>
      </c>
      <c r="M79" s="33" t="n">
        <f aca="false">POWER(M34,2)</f>
        <v>0</v>
      </c>
      <c r="N79" s="33" t="n">
        <f aca="false">POWER(N34,2)</f>
        <v>0</v>
      </c>
      <c r="O79" s="33" t="n">
        <f aca="false">POWER(O34,2)</f>
        <v>0</v>
      </c>
      <c r="P79" s="31" t="n">
        <f aca="false">POWER(P34,2)</f>
        <v>0</v>
      </c>
      <c r="Q79" s="31" t="n">
        <f aca="false">POWER(Q34,2)</f>
        <v>0</v>
      </c>
      <c r="R79" s="31" t="n">
        <f aca="false">POWER(R34,2)</f>
        <v>0</v>
      </c>
      <c r="S79" s="31" t="n">
        <f aca="false">POWER(S34,2)</f>
        <v>0</v>
      </c>
      <c r="T79" s="33" t="n">
        <f aca="false">POWER(T34,2)</f>
        <v>0</v>
      </c>
      <c r="U79" s="33" t="n">
        <f aca="false">POWER(U34,2)</f>
        <v>0</v>
      </c>
      <c r="V79" s="33" t="n">
        <f aca="false">POWER(V34,2)</f>
        <v>0</v>
      </c>
      <c r="W79" s="33" t="n">
        <f aca="false">POWER(W34,2)</f>
        <v>0</v>
      </c>
      <c r="X79" s="31" t="n">
        <f aca="false">POWER(X34,2)</f>
        <v>0</v>
      </c>
      <c r="Y79" s="31" t="n">
        <f aca="false">POWER(Y34,2)</f>
        <v>0</v>
      </c>
      <c r="Z79" s="31" t="n">
        <f aca="false">POWER(Z34,2)</f>
        <v>0</v>
      </c>
      <c r="AA79" s="33" t="n">
        <f aca="false">POWER(AA34,2)</f>
        <v>0</v>
      </c>
      <c r="AB79" s="33" t="n">
        <f aca="false">POWER(AB34,2)</f>
        <v>0</v>
      </c>
      <c r="AC79" s="33" t="n">
        <f aca="false">POWER(AC34,2)</f>
        <v>0</v>
      </c>
      <c r="AD79" s="31" t="n">
        <f aca="false">POWER(AD34,2)</f>
        <v>0</v>
      </c>
      <c r="AE79" s="31" t="n">
        <f aca="false">POWER(AE34,2)</f>
        <v>0</v>
      </c>
      <c r="AF79" s="31" t="n">
        <f aca="false">POWER(AF34,2)</f>
        <v>0</v>
      </c>
      <c r="AG79" s="31" t="n">
        <f aca="false">POWER(AG34,2)</f>
        <v>0</v>
      </c>
      <c r="AH79" s="33" t="n">
        <f aca="false">POWER(AH34,2)</f>
        <v>0</v>
      </c>
      <c r="AI79" s="33" t="n">
        <f aca="false">POWER(AI34,2)</f>
        <v>0</v>
      </c>
      <c r="AJ79" s="33" t="n">
        <f aca="false">POWER(AJ34,2)</f>
        <v>0</v>
      </c>
      <c r="AK79" s="33" t="n">
        <f aca="false">POWER(AK34,2)</f>
        <v>0</v>
      </c>
      <c r="AL79" s="31" t="n">
        <f aca="false">POWER(AL34,2)</f>
        <v>0</v>
      </c>
      <c r="AM79" s="31" t="n">
        <f aca="false">POWER(AM34,2)</f>
        <v>0</v>
      </c>
      <c r="AN79" s="31" t="n">
        <f aca="false">POWER(AN34,2)</f>
        <v>0</v>
      </c>
      <c r="AO79" s="33" t="n">
        <f aca="false">POWER(AO34,2)</f>
        <v>0</v>
      </c>
    </row>
    <row r="80" customFormat="false" ht="15.75" hidden="false" customHeight="false" outlineLevel="1" collapsed="false">
      <c r="A80" s="32" t="n">
        <f aca="false">A79+1</f>
        <v>33</v>
      </c>
      <c r="B80" s="37" t="str">
        <f aca="false">B35</f>
        <v>Непредсказуемые</v>
      </c>
      <c r="C80" s="38" t="str">
        <f aca="false">C35</f>
        <v>Хомский Дмитрий</v>
      </c>
      <c r="D80" s="31" t="n">
        <f aca="false">SUM(F80:AO80)</f>
        <v>425.61</v>
      </c>
      <c r="E80" s="39" t="n">
        <f aca="false">IF(D80&gt;0,RANK(D80,$D$48:$D$89),Реглист!$C$89+1)</f>
        <v>28</v>
      </c>
      <c r="F80" s="33" t="n">
        <f aca="false">POWER(F35,2)</f>
        <v>182.25</v>
      </c>
      <c r="G80" s="33" t="n">
        <f aca="false">POWER(G35,2)</f>
        <v>243.36</v>
      </c>
      <c r="H80" s="33" t="n">
        <f aca="false">POWER(H35,2)</f>
        <v>0</v>
      </c>
      <c r="I80" s="33" t="n">
        <f aca="false">POWER(I35,2)</f>
        <v>0</v>
      </c>
      <c r="J80" s="31" t="n">
        <f aca="false">POWER(J35,2)</f>
        <v>0</v>
      </c>
      <c r="K80" s="31" t="n">
        <f aca="false">POWER(K35,2)</f>
        <v>0</v>
      </c>
      <c r="L80" s="31" t="n">
        <f aca="false">POWER(L35,2)</f>
        <v>0</v>
      </c>
      <c r="M80" s="33" t="n">
        <f aca="false">POWER(M35,2)</f>
        <v>0</v>
      </c>
      <c r="N80" s="33" t="n">
        <f aca="false">POWER(N35,2)</f>
        <v>0</v>
      </c>
      <c r="O80" s="33" t="n">
        <f aca="false">POWER(O35,2)</f>
        <v>0</v>
      </c>
      <c r="P80" s="31" t="n">
        <f aca="false">POWER(P35,2)</f>
        <v>0</v>
      </c>
      <c r="Q80" s="31" t="n">
        <f aca="false">POWER(Q35,2)</f>
        <v>0</v>
      </c>
      <c r="R80" s="31" t="n">
        <f aca="false">POWER(R35,2)</f>
        <v>0</v>
      </c>
      <c r="S80" s="31" t="n">
        <f aca="false">POWER(S35,2)</f>
        <v>0</v>
      </c>
      <c r="T80" s="33" t="n">
        <f aca="false">POWER(T35,2)</f>
        <v>0</v>
      </c>
      <c r="U80" s="33" t="n">
        <f aca="false">POWER(U35,2)</f>
        <v>0</v>
      </c>
      <c r="V80" s="33" t="n">
        <f aca="false">POWER(V35,2)</f>
        <v>0</v>
      </c>
      <c r="W80" s="33" t="n">
        <f aca="false">POWER(W35,2)</f>
        <v>0</v>
      </c>
      <c r="X80" s="31" t="n">
        <f aca="false">POWER(X35,2)</f>
        <v>0</v>
      </c>
      <c r="Y80" s="31" t="n">
        <f aca="false">POWER(Y35,2)</f>
        <v>0</v>
      </c>
      <c r="Z80" s="31" t="n">
        <f aca="false">POWER(Z35,2)</f>
        <v>0</v>
      </c>
      <c r="AA80" s="33" t="n">
        <f aca="false">POWER(AA35,2)</f>
        <v>0</v>
      </c>
      <c r="AB80" s="33" t="n">
        <f aca="false">POWER(AB35,2)</f>
        <v>0</v>
      </c>
      <c r="AC80" s="33" t="n">
        <f aca="false">POWER(AC35,2)</f>
        <v>0</v>
      </c>
      <c r="AD80" s="31" t="n">
        <f aca="false">POWER(AD35,2)</f>
        <v>0</v>
      </c>
      <c r="AE80" s="31" t="n">
        <f aca="false">POWER(AE35,2)</f>
        <v>0</v>
      </c>
      <c r="AF80" s="31" t="n">
        <f aca="false">POWER(AF35,2)</f>
        <v>0</v>
      </c>
      <c r="AG80" s="31" t="n">
        <f aca="false">POWER(AG35,2)</f>
        <v>0</v>
      </c>
      <c r="AH80" s="33" t="n">
        <f aca="false">POWER(AH35,2)</f>
        <v>0</v>
      </c>
      <c r="AI80" s="33" t="n">
        <f aca="false">POWER(AI35,2)</f>
        <v>0</v>
      </c>
      <c r="AJ80" s="33" t="n">
        <f aca="false">POWER(AJ35,2)</f>
        <v>0</v>
      </c>
      <c r="AK80" s="33" t="n">
        <f aca="false">POWER(AK35,2)</f>
        <v>0</v>
      </c>
      <c r="AL80" s="31" t="n">
        <f aca="false">POWER(AL35,2)</f>
        <v>0</v>
      </c>
      <c r="AM80" s="31" t="n">
        <f aca="false">POWER(AM35,2)</f>
        <v>0</v>
      </c>
      <c r="AN80" s="31" t="n">
        <f aca="false">POWER(AN35,2)</f>
        <v>0</v>
      </c>
      <c r="AO80" s="33" t="n">
        <f aca="false">POWER(AO35,2)</f>
        <v>0</v>
      </c>
    </row>
    <row r="81" customFormat="false" ht="15.75" hidden="false" customHeight="false" outlineLevel="1" collapsed="false">
      <c r="A81" s="32" t="n">
        <f aca="false">A80+1</f>
        <v>34</v>
      </c>
      <c r="B81" s="37" t="str">
        <f aca="false">B36</f>
        <v>No Name Team</v>
      </c>
      <c r="C81" s="38" t="str">
        <f aca="false">C36</f>
        <v>Евсеев Александр</v>
      </c>
      <c r="D81" s="31" t="n">
        <f aca="false">SUM(F81:AO81)</f>
        <v>1618</v>
      </c>
      <c r="E81" s="39" t="n">
        <f aca="false">IF(D81&gt;0,RANK(D81,$D$48:$D$89),Реглист!$C$89+1)</f>
        <v>12</v>
      </c>
      <c r="F81" s="33" t="n">
        <f aca="false">POWER(F36,2)</f>
        <v>0</v>
      </c>
      <c r="G81" s="33" t="n">
        <f aca="false">POWER(G36,2)</f>
        <v>0</v>
      </c>
      <c r="H81" s="33" t="n">
        <f aca="false">POWER(H36,2)</f>
        <v>0</v>
      </c>
      <c r="I81" s="33" t="n">
        <f aca="false">POWER(I36,2)</f>
        <v>0</v>
      </c>
      <c r="J81" s="31" t="n">
        <f aca="false">POWER(J36,2)</f>
        <v>0</v>
      </c>
      <c r="K81" s="31" t="n">
        <f aca="false">POWER(K36,2)</f>
        <v>0</v>
      </c>
      <c r="L81" s="31" t="n">
        <f aca="false">POWER(L36,2)</f>
        <v>0</v>
      </c>
      <c r="M81" s="33" t="n">
        <f aca="false">POWER(M36,2)</f>
        <v>0</v>
      </c>
      <c r="N81" s="33" t="n">
        <f aca="false">POWER(N36,2)</f>
        <v>0</v>
      </c>
      <c r="O81" s="33" t="n">
        <f aca="false">POWER(O36,2)</f>
        <v>0</v>
      </c>
      <c r="P81" s="31" t="n">
        <f aca="false">POWER(P36,2)</f>
        <v>0</v>
      </c>
      <c r="Q81" s="31" t="n">
        <f aca="false">POWER(Q36,2)</f>
        <v>0</v>
      </c>
      <c r="R81" s="31" t="n">
        <f aca="false">POWER(R36,2)</f>
        <v>0</v>
      </c>
      <c r="S81" s="31" t="n">
        <f aca="false">POWER(S36,2)</f>
        <v>0</v>
      </c>
      <c r="T81" s="33" t="n">
        <f aca="false">POWER(T36,2)</f>
        <v>0</v>
      </c>
      <c r="U81" s="33" t="n">
        <f aca="false">POWER(U36,2)</f>
        <v>529</v>
      </c>
      <c r="V81" s="33" t="n">
        <f aca="false">POWER(V36,2)</f>
        <v>1089</v>
      </c>
      <c r="W81" s="33" t="n">
        <f aca="false">POWER(W36,2)</f>
        <v>0</v>
      </c>
      <c r="X81" s="31" t="n">
        <f aca="false">POWER(X36,2)</f>
        <v>0</v>
      </c>
      <c r="Y81" s="31" t="n">
        <f aca="false">POWER(Y36,2)</f>
        <v>0</v>
      </c>
      <c r="Z81" s="31" t="n">
        <f aca="false">POWER(Z36,2)</f>
        <v>0</v>
      </c>
      <c r="AA81" s="33" t="n">
        <f aca="false">POWER(AA36,2)</f>
        <v>0</v>
      </c>
      <c r="AB81" s="33" t="n">
        <f aca="false">POWER(AB36,2)</f>
        <v>0</v>
      </c>
      <c r="AC81" s="33" t="n">
        <f aca="false">POWER(AC36,2)</f>
        <v>0</v>
      </c>
      <c r="AD81" s="31" t="n">
        <f aca="false">POWER(AD36,2)</f>
        <v>0</v>
      </c>
      <c r="AE81" s="31" t="n">
        <f aca="false">POWER(AE36,2)</f>
        <v>0</v>
      </c>
      <c r="AF81" s="31" t="n">
        <f aca="false">POWER(AF36,2)</f>
        <v>0</v>
      </c>
      <c r="AG81" s="31" t="n">
        <f aca="false">POWER(AG36,2)</f>
        <v>0</v>
      </c>
      <c r="AH81" s="33" t="n">
        <f aca="false">POWER(AH36,2)</f>
        <v>0</v>
      </c>
      <c r="AI81" s="33" t="n">
        <f aca="false">POWER(AI36,2)</f>
        <v>0</v>
      </c>
      <c r="AJ81" s="33" t="n">
        <f aca="false">POWER(AJ36,2)</f>
        <v>0</v>
      </c>
      <c r="AK81" s="33" t="n">
        <f aca="false">POWER(AK36,2)</f>
        <v>0</v>
      </c>
      <c r="AL81" s="31" t="n">
        <f aca="false">POWER(AL36,2)</f>
        <v>0</v>
      </c>
      <c r="AM81" s="31" t="n">
        <f aca="false">POWER(AM36,2)</f>
        <v>0</v>
      </c>
      <c r="AN81" s="31" t="n">
        <f aca="false">POWER(AN36,2)</f>
        <v>0</v>
      </c>
      <c r="AO81" s="33" t="n">
        <f aca="false">POWER(AO36,2)</f>
        <v>0</v>
      </c>
    </row>
    <row r="82" customFormat="false" ht="15.75" hidden="false" customHeight="false" outlineLevel="1" collapsed="false">
      <c r="A82" s="32" t="n">
        <f aca="false">A81+1</f>
        <v>35</v>
      </c>
      <c r="B82" s="37" t="str">
        <f aca="false">B37</f>
        <v>Бобруйский Region</v>
      </c>
      <c r="C82" s="38" t="str">
        <f aca="false">C37</f>
        <v>Желенговский Петр</v>
      </c>
      <c r="D82" s="31" t="n">
        <f aca="false">SUM(F82:AO82)</f>
        <v>144</v>
      </c>
      <c r="E82" s="39" t="n">
        <f aca="false">IF(D82&gt;0,RANK(D82,$D$48:$D$89),Реглист!$C$89+1)</f>
        <v>36</v>
      </c>
      <c r="F82" s="33" t="n">
        <f aca="false">POWER(F37,2)</f>
        <v>144</v>
      </c>
      <c r="G82" s="33" t="n">
        <f aca="false">POWER(G37,2)</f>
        <v>0</v>
      </c>
      <c r="H82" s="33" t="n">
        <f aca="false">POWER(H37,2)</f>
        <v>0</v>
      </c>
      <c r="I82" s="33" t="n">
        <f aca="false">POWER(I37,2)</f>
        <v>0</v>
      </c>
      <c r="J82" s="31" t="n">
        <f aca="false">POWER(J37,2)</f>
        <v>0</v>
      </c>
      <c r="K82" s="31" t="n">
        <f aca="false">POWER(K37,2)</f>
        <v>0</v>
      </c>
      <c r="L82" s="31" t="n">
        <f aca="false">POWER(L37,2)</f>
        <v>0</v>
      </c>
      <c r="M82" s="33" t="n">
        <f aca="false">POWER(M37,2)</f>
        <v>0</v>
      </c>
      <c r="N82" s="33" t="n">
        <f aca="false">POWER(N37,2)</f>
        <v>0</v>
      </c>
      <c r="O82" s="33" t="n">
        <f aca="false">POWER(O37,2)</f>
        <v>0</v>
      </c>
      <c r="P82" s="31" t="n">
        <f aca="false">POWER(P37,2)</f>
        <v>0</v>
      </c>
      <c r="Q82" s="31" t="n">
        <f aca="false">POWER(Q37,2)</f>
        <v>0</v>
      </c>
      <c r="R82" s="31" t="n">
        <f aca="false">POWER(R37,2)</f>
        <v>0</v>
      </c>
      <c r="S82" s="31" t="n">
        <f aca="false">POWER(S37,2)</f>
        <v>0</v>
      </c>
      <c r="T82" s="33" t="n">
        <f aca="false">POWER(T37,2)</f>
        <v>0</v>
      </c>
      <c r="U82" s="33" t="n">
        <f aca="false">POWER(U37,2)</f>
        <v>0</v>
      </c>
      <c r="V82" s="33" t="n">
        <f aca="false">POWER(V37,2)</f>
        <v>0</v>
      </c>
      <c r="W82" s="33" t="n">
        <f aca="false">POWER(W37,2)</f>
        <v>0</v>
      </c>
      <c r="X82" s="31" t="n">
        <f aca="false">POWER(X37,2)</f>
        <v>0</v>
      </c>
      <c r="Y82" s="31" t="n">
        <f aca="false">POWER(Y37,2)</f>
        <v>0</v>
      </c>
      <c r="Z82" s="31" t="n">
        <f aca="false">POWER(Z37,2)</f>
        <v>0</v>
      </c>
      <c r="AA82" s="33" t="n">
        <f aca="false">POWER(AA37,2)</f>
        <v>0</v>
      </c>
      <c r="AB82" s="33" t="n">
        <f aca="false">POWER(AB37,2)</f>
        <v>0</v>
      </c>
      <c r="AC82" s="33" t="n">
        <f aca="false">POWER(AC37,2)</f>
        <v>0</v>
      </c>
      <c r="AD82" s="31" t="n">
        <f aca="false">POWER(AD37,2)</f>
        <v>0</v>
      </c>
      <c r="AE82" s="31" t="n">
        <f aca="false">POWER(AE37,2)</f>
        <v>0</v>
      </c>
      <c r="AF82" s="31" t="n">
        <f aca="false">POWER(AF37,2)</f>
        <v>0</v>
      </c>
      <c r="AG82" s="31" t="n">
        <f aca="false">POWER(AG37,2)</f>
        <v>0</v>
      </c>
      <c r="AH82" s="33" t="n">
        <f aca="false">POWER(AH37,2)</f>
        <v>0</v>
      </c>
      <c r="AI82" s="33" t="n">
        <f aca="false">POWER(AI37,2)</f>
        <v>0</v>
      </c>
      <c r="AJ82" s="33" t="n">
        <f aca="false">POWER(AJ37,2)</f>
        <v>0</v>
      </c>
      <c r="AK82" s="33" t="n">
        <f aca="false">POWER(AK37,2)</f>
        <v>0</v>
      </c>
      <c r="AL82" s="31" t="n">
        <f aca="false">POWER(AL37,2)</f>
        <v>0</v>
      </c>
      <c r="AM82" s="31" t="n">
        <f aca="false">POWER(AM37,2)</f>
        <v>0</v>
      </c>
      <c r="AN82" s="31" t="n">
        <f aca="false">POWER(AN37,2)</f>
        <v>0</v>
      </c>
      <c r="AO82" s="33" t="n">
        <f aca="false">POWER(AO37,2)</f>
        <v>0</v>
      </c>
    </row>
    <row r="83" customFormat="false" ht="15.75" hidden="false" customHeight="false" outlineLevel="1" collapsed="false">
      <c r="A83" s="32" t="n">
        <f aca="false">A82+1</f>
        <v>36</v>
      </c>
      <c r="B83" s="37" t="str">
        <f aca="false">B38</f>
        <v>Nalovi.by</v>
      </c>
      <c r="C83" s="38" t="str">
        <f aca="false">C38</f>
        <v>Наумович Николай </v>
      </c>
      <c r="D83" s="31" t="n">
        <f aca="false">SUM(F83:AO83)</f>
        <v>182.25</v>
      </c>
      <c r="E83" s="39" t="n">
        <f aca="false">IF(D83&gt;0,RANK(D83,$D$48:$D$89),Реглист!$C$89+1)</f>
        <v>33</v>
      </c>
      <c r="F83" s="33" t="n">
        <f aca="false">POWER(F38,2)</f>
        <v>0</v>
      </c>
      <c r="G83" s="33" t="n">
        <f aca="false">POWER(G38,2)</f>
        <v>0</v>
      </c>
      <c r="H83" s="33" t="n">
        <f aca="false">POWER(H38,2)</f>
        <v>0</v>
      </c>
      <c r="I83" s="33" t="n">
        <f aca="false">POWER(I38,2)</f>
        <v>0</v>
      </c>
      <c r="J83" s="31" t="n">
        <f aca="false">POWER(J38,2)</f>
        <v>0</v>
      </c>
      <c r="K83" s="31" t="n">
        <f aca="false">POWER(K38,2)</f>
        <v>0</v>
      </c>
      <c r="L83" s="31" t="n">
        <f aca="false">POWER(L38,2)</f>
        <v>0</v>
      </c>
      <c r="M83" s="33" t="n">
        <f aca="false">POWER(M38,2)</f>
        <v>0</v>
      </c>
      <c r="N83" s="33" t="n">
        <f aca="false">POWER(N38,2)</f>
        <v>0</v>
      </c>
      <c r="O83" s="33" t="n">
        <f aca="false">POWER(O38,2)</f>
        <v>0</v>
      </c>
      <c r="P83" s="31" t="n">
        <f aca="false">POWER(P38,2)</f>
        <v>0</v>
      </c>
      <c r="Q83" s="31" t="n">
        <f aca="false">POWER(Q38,2)</f>
        <v>0</v>
      </c>
      <c r="R83" s="31" t="n">
        <f aca="false">POWER(R38,2)</f>
        <v>0</v>
      </c>
      <c r="S83" s="31" t="n">
        <f aca="false">POWER(S38,2)</f>
        <v>0</v>
      </c>
      <c r="T83" s="33" t="n">
        <f aca="false">POWER(T38,2)</f>
        <v>0</v>
      </c>
      <c r="U83" s="33" t="n">
        <f aca="false">POWER(U38,2)</f>
        <v>182.25</v>
      </c>
      <c r="V83" s="33" t="n">
        <f aca="false">POWER(V38,2)</f>
        <v>0</v>
      </c>
      <c r="W83" s="33" t="n">
        <f aca="false">POWER(W38,2)</f>
        <v>0</v>
      </c>
      <c r="X83" s="31" t="n">
        <f aca="false">POWER(X38,2)</f>
        <v>0</v>
      </c>
      <c r="Y83" s="31" t="n">
        <f aca="false">POWER(Y38,2)</f>
        <v>0</v>
      </c>
      <c r="Z83" s="31" t="n">
        <f aca="false">POWER(Z38,2)</f>
        <v>0</v>
      </c>
      <c r="AA83" s="33" t="n">
        <f aca="false">POWER(AA38,2)</f>
        <v>0</v>
      </c>
      <c r="AB83" s="33" t="n">
        <f aca="false">POWER(AB38,2)</f>
        <v>0</v>
      </c>
      <c r="AC83" s="33" t="n">
        <f aca="false">POWER(AC38,2)</f>
        <v>0</v>
      </c>
      <c r="AD83" s="31" t="n">
        <f aca="false">POWER(AD38,2)</f>
        <v>0</v>
      </c>
      <c r="AE83" s="31" t="n">
        <f aca="false">POWER(AE38,2)</f>
        <v>0</v>
      </c>
      <c r="AF83" s="31" t="n">
        <f aca="false">POWER(AF38,2)</f>
        <v>0</v>
      </c>
      <c r="AG83" s="31" t="n">
        <f aca="false">POWER(AG38,2)</f>
        <v>0</v>
      </c>
      <c r="AH83" s="33" t="n">
        <f aca="false">POWER(AH38,2)</f>
        <v>0</v>
      </c>
      <c r="AI83" s="33" t="n">
        <f aca="false">POWER(AI38,2)</f>
        <v>0</v>
      </c>
      <c r="AJ83" s="33" t="n">
        <f aca="false">POWER(AJ38,2)</f>
        <v>0</v>
      </c>
      <c r="AK83" s="33" t="n">
        <f aca="false">POWER(AK38,2)</f>
        <v>0</v>
      </c>
      <c r="AL83" s="31" t="n">
        <f aca="false">POWER(AL38,2)</f>
        <v>0</v>
      </c>
      <c r="AM83" s="31" t="n">
        <f aca="false">POWER(AM38,2)</f>
        <v>0</v>
      </c>
      <c r="AN83" s="31" t="n">
        <f aca="false">POWER(AN38,2)</f>
        <v>0</v>
      </c>
      <c r="AO83" s="33" t="n">
        <f aca="false">POWER(AO38,2)</f>
        <v>0</v>
      </c>
    </row>
    <row r="84" customFormat="false" ht="15.75" hidden="false" customHeight="false" outlineLevel="1" collapsed="false">
      <c r="A84" s="32" t="n">
        <f aca="false">A83+1</f>
        <v>37</v>
      </c>
      <c r="B84" s="37" t="str">
        <f aca="false">B39</f>
        <v>NaloviKibas</v>
      </c>
      <c r="C84" s="38" t="str">
        <f aca="false">C39</f>
        <v>Пахолин Александр</v>
      </c>
      <c r="D84" s="31" t="n">
        <f aca="false">SUM(F84:AO84)</f>
        <v>0</v>
      </c>
      <c r="E84" s="39" t="n">
        <f aca="false">IF(D84&gt;0,RANK(D84,$D$48:$D$89),Реглист!$C$89+1)</f>
        <v>43</v>
      </c>
      <c r="F84" s="33" t="n">
        <f aca="false">POWER(F39,2)</f>
        <v>0</v>
      </c>
      <c r="G84" s="33" t="n">
        <f aca="false">POWER(G39,2)</f>
        <v>0</v>
      </c>
      <c r="H84" s="33" t="n">
        <f aca="false">POWER(H39,2)</f>
        <v>0</v>
      </c>
      <c r="I84" s="33" t="n">
        <f aca="false">POWER(I39,2)</f>
        <v>0</v>
      </c>
      <c r="J84" s="31" t="n">
        <f aca="false">POWER(J39,2)</f>
        <v>0</v>
      </c>
      <c r="K84" s="31" t="n">
        <f aca="false">POWER(K39,2)</f>
        <v>0</v>
      </c>
      <c r="L84" s="31" t="n">
        <f aca="false">POWER(L39,2)</f>
        <v>0</v>
      </c>
      <c r="M84" s="33" t="n">
        <f aca="false">POWER(M39,2)</f>
        <v>0</v>
      </c>
      <c r="N84" s="33" t="n">
        <f aca="false">POWER(N39,2)</f>
        <v>0</v>
      </c>
      <c r="O84" s="33" t="n">
        <f aca="false">POWER(O39,2)</f>
        <v>0</v>
      </c>
      <c r="P84" s="31" t="n">
        <f aca="false">POWER(P39,2)</f>
        <v>0</v>
      </c>
      <c r="Q84" s="31" t="n">
        <f aca="false">POWER(Q39,2)</f>
        <v>0</v>
      </c>
      <c r="R84" s="31" t="n">
        <f aca="false">POWER(R39,2)</f>
        <v>0</v>
      </c>
      <c r="S84" s="31" t="n">
        <f aca="false">POWER(S39,2)</f>
        <v>0</v>
      </c>
      <c r="T84" s="33" t="n">
        <f aca="false">POWER(T39,2)</f>
        <v>0</v>
      </c>
      <c r="U84" s="33" t="n">
        <f aca="false">POWER(U39,2)</f>
        <v>0</v>
      </c>
      <c r="V84" s="33" t="n">
        <f aca="false">POWER(V39,2)</f>
        <v>0</v>
      </c>
      <c r="W84" s="33" t="n">
        <f aca="false">POWER(W39,2)</f>
        <v>0</v>
      </c>
      <c r="X84" s="31" t="n">
        <f aca="false">POWER(X39,2)</f>
        <v>0</v>
      </c>
      <c r="Y84" s="31" t="n">
        <f aca="false">POWER(Y39,2)</f>
        <v>0</v>
      </c>
      <c r="Z84" s="31" t="n">
        <f aca="false">POWER(Z39,2)</f>
        <v>0</v>
      </c>
      <c r="AA84" s="33" t="n">
        <f aca="false">POWER(AA39,2)</f>
        <v>0</v>
      </c>
      <c r="AB84" s="33" t="n">
        <f aca="false">POWER(AB39,2)</f>
        <v>0</v>
      </c>
      <c r="AC84" s="33" t="n">
        <f aca="false">POWER(AC39,2)</f>
        <v>0</v>
      </c>
      <c r="AD84" s="31" t="n">
        <f aca="false">POWER(AD39,2)</f>
        <v>0</v>
      </c>
      <c r="AE84" s="31" t="n">
        <f aca="false">POWER(AE39,2)</f>
        <v>0</v>
      </c>
      <c r="AF84" s="31" t="n">
        <f aca="false">POWER(AF39,2)</f>
        <v>0</v>
      </c>
      <c r="AG84" s="31" t="n">
        <f aca="false">POWER(AG39,2)</f>
        <v>0</v>
      </c>
      <c r="AH84" s="33" t="n">
        <f aca="false">POWER(AH39,2)</f>
        <v>0</v>
      </c>
      <c r="AI84" s="33" t="n">
        <f aca="false">POWER(AI39,2)</f>
        <v>0</v>
      </c>
      <c r="AJ84" s="33" t="n">
        <f aca="false">POWER(AJ39,2)</f>
        <v>0</v>
      </c>
      <c r="AK84" s="33" t="n">
        <f aca="false">POWER(AK39,2)</f>
        <v>0</v>
      </c>
      <c r="AL84" s="31" t="n">
        <f aca="false">POWER(AL39,2)</f>
        <v>0</v>
      </c>
      <c r="AM84" s="31" t="n">
        <f aca="false">POWER(AM39,2)</f>
        <v>0</v>
      </c>
      <c r="AN84" s="31" t="n">
        <f aca="false">POWER(AN39,2)</f>
        <v>0</v>
      </c>
      <c r="AO84" s="33" t="n">
        <f aca="false">POWER(AO39,2)</f>
        <v>0</v>
      </c>
    </row>
    <row r="85" customFormat="false" ht="15.75" hidden="false" customHeight="false" outlineLevel="1" collapsed="false">
      <c r="A85" s="32" t="n">
        <f aca="false">A84+1</f>
        <v>38</v>
      </c>
      <c r="B85" s="37" t="str">
        <f aca="false">B40</f>
        <v>LEGION</v>
      </c>
      <c r="C85" s="38" t="str">
        <f aca="false">C40</f>
        <v>Бойко Сергей</v>
      </c>
      <c r="D85" s="31" t="n">
        <f aca="false">SUM(F85:AO85)</f>
        <v>2271.52</v>
      </c>
      <c r="E85" s="39" t="n">
        <f aca="false">IF(D85&gt;0,RANK(D85,$D$48:$D$89),Реглист!$C$89+1)</f>
        <v>5</v>
      </c>
      <c r="F85" s="33" t="n">
        <f aca="false">POWER(F40,2)</f>
        <v>132.25</v>
      </c>
      <c r="G85" s="33" t="n">
        <f aca="false">POWER(G40,2)</f>
        <v>94.09</v>
      </c>
      <c r="H85" s="33" t="n">
        <f aca="false">POWER(H40,2)</f>
        <v>299.29</v>
      </c>
      <c r="I85" s="33" t="n">
        <f aca="false">POWER(I40,2)</f>
        <v>132.25</v>
      </c>
      <c r="J85" s="31" t="n">
        <f aca="false">POWER(J40,2)</f>
        <v>141.61</v>
      </c>
      <c r="K85" s="31" t="n">
        <f aca="false">POWER(K40,2)</f>
        <v>176.89</v>
      </c>
      <c r="L85" s="31" t="n">
        <f aca="false">POWER(L40,2)</f>
        <v>148.84</v>
      </c>
      <c r="M85" s="33" t="n">
        <f aca="false">POWER(M40,2)</f>
        <v>169</v>
      </c>
      <c r="N85" s="33" t="n">
        <f aca="false">POWER(N40,2)</f>
        <v>73.96</v>
      </c>
      <c r="O85" s="33" t="n">
        <f aca="false">POWER(O40,2)</f>
        <v>132.25</v>
      </c>
      <c r="P85" s="31" t="n">
        <f aca="false">POWER(P40,2)</f>
        <v>210.25</v>
      </c>
      <c r="Q85" s="31" t="n">
        <f aca="false">POWER(Q40,2)</f>
        <v>0</v>
      </c>
      <c r="R85" s="31" t="n">
        <f aca="false">POWER(R40,2)</f>
        <v>0</v>
      </c>
      <c r="S85" s="31" t="n">
        <f aca="false">POWER(S40,2)</f>
        <v>0</v>
      </c>
      <c r="T85" s="33" t="n">
        <f aca="false">POWER(T40,2)</f>
        <v>0</v>
      </c>
      <c r="U85" s="33" t="n">
        <f aca="false">POWER(U40,2)</f>
        <v>174.24</v>
      </c>
      <c r="V85" s="33" t="n">
        <f aca="false">POWER(V40,2)</f>
        <v>184.96</v>
      </c>
      <c r="W85" s="33" t="n">
        <f aca="false">POWER(W40,2)</f>
        <v>0</v>
      </c>
      <c r="X85" s="31" t="n">
        <f aca="false">POWER(X40,2)</f>
        <v>0</v>
      </c>
      <c r="Y85" s="31" t="n">
        <f aca="false">POWER(Y40,2)</f>
        <v>0</v>
      </c>
      <c r="Z85" s="31" t="n">
        <f aca="false">POWER(Z40,2)</f>
        <v>0</v>
      </c>
      <c r="AA85" s="33" t="n">
        <f aca="false">POWER(AA40,2)</f>
        <v>201.64</v>
      </c>
      <c r="AB85" s="33" t="n">
        <f aca="false">POWER(AB40,2)</f>
        <v>0</v>
      </c>
      <c r="AC85" s="33" t="n">
        <f aca="false">POWER(AC40,2)</f>
        <v>0</v>
      </c>
      <c r="AD85" s="31" t="n">
        <f aca="false">POWER(AD40,2)</f>
        <v>0</v>
      </c>
      <c r="AE85" s="31" t="n">
        <f aca="false">POWER(AE40,2)</f>
        <v>0</v>
      </c>
      <c r="AF85" s="31" t="n">
        <f aca="false">POWER(AF40,2)</f>
        <v>0</v>
      </c>
      <c r="AG85" s="31" t="n">
        <f aca="false">POWER(AG40,2)</f>
        <v>0</v>
      </c>
      <c r="AH85" s="33" t="n">
        <f aca="false">POWER(AH40,2)</f>
        <v>0</v>
      </c>
      <c r="AI85" s="33" t="n">
        <f aca="false">POWER(AI40,2)</f>
        <v>0</v>
      </c>
      <c r="AJ85" s="33" t="n">
        <f aca="false">POWER(AJ40,2)</f>
        <v>0</v>
      </c>
      <c r="AK85" s="33" t="n">
        <f aca="false">POWER(AK40,2)</f>
        <v>0</v>
      </c>
      <c r="AL85" s="31" t="n">
        <f aca="false">POWER(AL40,2)</f>
        <v>0</v>
      </c>
      <c r="AM85" s="31" t="n">
        <f aca="false">POWER(AM40,2)</f>
        <v>0</v>
      </c>
      <c r="AN85" s="31" t="n">
        <f aca="false">POWER(AN40,2)</f>
        <v>0</v>
      </c>
      <c r="AO85" s="33" t="n">
        <f aca="false">POWER(AO40,2)</f>
        <v>0</v>
      </c>
    </row>
    <row r="86" customFormat="false" ht="15.75" hidden="false" customHeight="false" outlineLevel="1" collapsed="false">
      <c r="A86" s="32" t="n">
        <f aca="false">A85+1</f>
        <v>39</v>
      </c>
      <c r="B86" s="37" t="str">
        <f aca="false">B41</f>
        <v>Team Ylov</v>
      </c>
      <c r="C86" s="38" t="str">
        <f aca="false">C41</f>
        <v>Тулупов Александр</v>
      </c>
      <c r="D86" s="31" t="n">
        <f aca="false">SUM(F86:AO86)</f>
        <v>869.54</v>
      </c>
      <c r="E86" s="39" t="n">
        <f aca="false">IF(D86&gt;0,RANK(D86,$D$48:$D$89),Реглист!$C$89+1)</f>
        <v>20</v>
      </c>
      <c r="F86" s="33" t="n">
        <f aca="false">POWER(F41,2)</f>
        <v>313.29</v>
      </c>
      <c r="G86" s="33" t="n">
        <f aca="false">POWER(G41,2)</f>
        <v>100</v>
      </c>
      <c r="H86" s="33" t="n">
        <f aca="false">POWER(H41,2)</f>
        <v>132.25</v>
      </c>
      <c r="I86" s="33" t="n">
        <f aca="false">POWER(I41,2)</f>
        <v>324</v>
      </c>
      <c r="J86" s="31" t="n">
        <f aca="false">POWER(J41,2)</f>
        <v>0</v>
      </c>
      <c r="K86" s="31" t="n">
        <f aca="false">POWER(K41,2)</f>
        <v>0</v>
      </c>
      <c r="L86" s="31" t="n">
        <f aca="false">POWER(L41,2)</f>
        <v>0</v>
      </c>
      <c r="M86" s="33" t="n">
        <f aca="false">POWER(M41,2)</f>
        <v>0</v>
      </c>
      <c r="N86" s="33" t="n">
        <f aca="false">POWER(N41,2)</f>
        <v>0</v>
      </c>
      <c r="O86" s="33" t="n">
        <f aca="false">POWER(O41,2)</f>
        <v>0</v>
      </c>
      <c r="P86" s="31" t="n">
        <f aca="false">POWER(P41,2)</f>
        <v>0</v>
      </c>
      <c r="Q86" s="31" t="n">
        <f aca="false">POWER(Q41,2)</f>
        <v>0</v>
      </c>
      <c r="R86" s="31" t="n">
        <f aca="false">POWER(R41,2)</f>
        <v>0</v>
      </c>
      <c r="S86" s="31" t="n">
        <f aca="false">POWER(S41,2)</f>
        <v>0</v>
      </c>
      <c r="T86" s="33" t="n">
        <f aca="false">POWER(T41,2)</f>
        <v>0</v>
      </c>
      <c r="U86" s="33" t="n">
        <f aca="false">POWER(U41,2)</f>
        <v>0</v>
      </c>
      <c r="V86" s="33" t="n">
        <f aca="false">POWER(V41,2)</f>
        <v>0</v>
      </c>
      <c r="W86" s="33" t="n">
        <f aca="false">POWER(W41,2)</f>
        <v>0</v>
      </c>
      <c r="X86" s="31" t="n">
        <f aca="false">POWER(X41,2)</f>
        <v>0</v>
      </c>
      <c r="Y86" s="31" t="n">
        <f aca="false">POWER(Y41,2)</f>
        <v>0</v>
      </c>
      <c r="Z86" s="31" t="n">
        <f aca="false">POWER(Z41,2)</f>
        <v>0</v>
      </c>
      <c r="AA86" s="33" t="n">
        <f aca="false">POWER(AA41,2)</f>
        <v>0</v>
      </c>
      <c r="AB86" s="33" t="n">
        <f aca="false">POWER(AB41,2)</f>
        <v>0</v>
      </c>
      <c r="AC86" s="33" t="n">
        <f aca="false">POWER(AC41,2)</f>
        <v>0</v>
      </c>
      <c r="AD86" s="31" t="n">
        <f aca="false">POWER(AD41,2)</f>
        <v>0</v>
      </c>
      <c r="AE86" s="31" t="n">
        <f aca="false">POWER(AE41,2)</f>
        <v>0</v>
      </c>
      <c r="AF86" s="31" t="n">
        <f aca="false">POWER(AF41,2)</f>
        <v>0</v>
      </c>
      <c r="AG86" s="31" t="n">
        <f aca="false">POWER(AG41,2)</f>
        <v>0</v>
      </c>
      <c r="AH86" s="33" t="n">
        <f aca="false">POWER(AH41,2)</f>
        <v>0</v>
      </c>
      <c r="AI86" s="33" t="n">
        <f aca="false">POWER(AI41,2)</f>
        <v>0</v>
      </c>
      <c r="AJ86" s="33" t="n">
        <f aca="false">POWER(AJ41,2)</f>
        <v>0</v>
      </c>
      <c r="AK86" s="33" t="n">
        <f aca="false">POWER(AK41,2)</f>
        <v>0</v>
      </c>
      <c r="AL86" s="31" t="n">
        <f aca="false">POWER(AL41,2)</f>
        <v>0</v>
      </c>
      <c r="AM86" s="31" t="n">
        <f aca="false">POWER(AM41,2)</f>
        <v>0</v>
      </c>
      <c r="AN86" s="31" t="n">
        <f aca="false">POWER(AN41,2)</f>
        <v>0</v>
      </c>
      <c r="AO86" s="33" t="n">
        <f aca="false">POWER(AO41,2)</f>
        <v>0</v>
      </c>
    </row>
    <row r="87" customFormat="false" ht="15.75" hidden="false" customHeight="false" outlineLevel="1" collapsed="false">
      <c r="A87" s="32" t="n">
        <f aca="false">A86+1</f>
        <v>40</v>
      </c>
      <c r="B87" s="37" t="str">
        <f aca="false">B42</f>
        <v>ULBroTeaM</v>
      </c>
      <c r="C87" s="38" t="str">
        <f aca="false">C42</f>
        <v>Вычиков Павел</v>
      </c>
      <c r="D87" s="31" t="n">
        <f aca="false">SUM(F87:AO87)</f>
        <v>1072.67</v>
      </c>
      <c r="E87" s="39" t="n">
        <f aca="false">IF(D87&gt;0,RANK(D87,$D$48:$D$89),Реглист!$C$89+1)</f>
        <v>18</v>
      </c>
      <c r="F87" s="33" t="n">
        <f aca="false">POWER(F42,2)</f>
        <v>151.29</v>
      </c>
      <c r="G87" s="33" t="n">
        <f aca="false">POWER(G42,2)</f>
        <v>110.25</v>
      </c>
      <c r="H87" s="33" t="n">
        <f aca="false">POWER(H42,2)</f>
        <v>57.76</v>
      </c>
      <c r="I87" s="33" t="n">
        <f aca="false">POWER(I42,2)</f>
        <v>0</v>
      </c>
      <c r="J87" s="31" t="n">
        <f aca="false">POWER(J42,2)</f>
        <v>0</v>
      </c>
      <c r="K87" s="31" t="n">
        <f aca="false">POWER(K42,2)</f>
        <v>0</v>
      </c>
      <c r="L87" s="31" t="n">
        <f aca="false">POWER(L42,2)</f>
        <v>0</v>
      </c>
      <c r="M87" s="33" t="n">
        <f aca="false">POWER(M42,2)</f>
        <v>0</v>
      </c>
      <c r="N87" s="33" t="n">
        <f aca="false">POWER(N42,2)</f>
        <v>0</v>
      </c>
      <c r="O87" s="33" t="n">
        <f aca="false">POWER(O42,2)</f>
        <v>0</v>
      </c>
      <c r="P87" s="31" t="n">
        <f aca="false">POWER(P42,2)</f>
        <v>0</v>
      </c>
      <c r="Q87" s="31" t="n">
        <f aca="false">POWER(Q42,2)</f>
        <v>0</v>
      </c>
      <c r="R87" s="31" t="n">
        <f aca="false">POWER(R42,2)</f>
        <v>0</v>
      </c>
      <c r="S87" s="31" t="n">
        <f aca="false">POWER(S42,2)</f>
        <v>0</v>
      </c>
      <c r="T87" s="33" t="n">
        <f aca="false">POWER(T42,2)</f>
        <v>0</v>
      </c>
      <c r="U87" s="33" t="n">
        <f aca="false">POWER(U42,2)</f>
        <v>275.56</v>
      </c>
      <c r="V87" s="33" t="n">
        <f aca="false">POWER(V42,2)</f>
        <v>225</v>
      </c>
      <c r="W87" s="33" t="n">
        <f aca="false">POWER(W42,2)</f>
        <v>252.81</v>
      </c>
      <c r="X87" s="31" t="n">
        <f aca="false">POWER(X42,2)</f>
        <v>0</v>
      </c>
      <c r="Y87" s="31" t="n">
        <f aca="false">POWER(Y42,2)</f>
        <v>0</v>
      </c>
      <c r="Z87" s="31" t="n">
        <f aca="false">POWER(Z42,2)</f>
        <v>0</v>
      </c>
      <c r="AA87" s="33" t="n">
        <f aca="false">POWER(AA42,2)</f>
        <v>0</v>
      </c>
      <c r="AB87" s="33" t="n">
        <f aca="false">POWER(AB42,2)</f>
        <v>0</v>
      </c>
      <c r="AC87" s="33" t="n">
        <f aca="false">POWER(AC42,2)</f>
        <v>0</v>
      </c>
      <c r="AD87" s="31" t="n">
        <f aca="false">POWER(AD42,2)</f>
        <v>0</v>
      </c>
      <c r="AE87" s="31" t="n">
        <f aca="false">POWER(AE42,2)</f>
        <v>0</v>
      </c>
      <c r="AF87" s="31" t="n">
        <f aca="false">POWER(AF42,2)</f>
        <v>0</v>
      </c>
      <c r="AG87" s="31" t="n">
        <f aca="false">POWER(AG42,2)</f>
        <v>0</v>
      </c>
      <c r="AH87" s="33" t="n">
        <f aca="false">POWER(AH42,2)</f>
        <v>0</v>
      </c>
      <c r="AI87" s="33" t="n">
        <f aca="false">POWER(AI42,2)</f>
        <v>0</v>
      </c>
      <c r="AJ87" s="33" t="n">
        <f aca="false">POWER(AJ42,2)</f>
        <v>0</v>
      </c>
      <c r="AK87" s="33" t="n">
        <f aca="false">POWER(AK42,2)</f>
        <v>0</v>
      </c>
      <c r="AL87" s="31" t="n">
        <f aca="false">POWER(AL42,2)</f>
        <v>0</v>
      </c>
      <c r="AM87" s="31" t="n">
        <f aca="false">POWER(AM42,2)</f>
        <v>0</v>
      </c>
      <c r="AN87" s="31" t="n">
        <f aca="false">POWER(AN42,2)</f>
        <v>0</v>
      </c>
      <c r="AO87" s="33" t="n">
        <f aca="false">POWER(AO42,2)</f>
        <v>0</v>
      </c>
    </row>
    <row r="88" customFormat="false" ht="15.75" hidden="false" customHeight="false" outlineLevel="1" collapsed="false">
      <c r="A88" s="32" t="n">
        <f aca="false">A87+1</f>
        <v>41</v>
      </c>
      <c r="B88" s="37" t="str">
        <f aca="false">B43</f>
        <v>K&amp;M</v>
      </c>
      <c r="C88" s="38" t="str">
        <f aca="false">C43</f>
        <v>Мельников Юрий</v>
      </c>
      <c r="D88" s="31" t="n">
        <f aca="false">SUM(F88:AO88)</f>
        <v>2059.1</v>
      </c>
      <c r="E88" s="39" t="n">
        <f aca="false">IF(D88&gt;0,RANK(D88,$D$48:$D$89),Реглист!$C$89+1)</f>
        <v>7</v>
      </c>
      <c r="F88" s="33" t="n">
        <f aca="false">POWER(F43,2)</f>
        <v>134.56</v>
      </c>
      <c r="G88" s="33" t="n">
        <f aca="false">POWER(G43,2)</f>
        <v>289</v>
      </c>
      <c r="H88" s="33" t="n">
        <f aca="false">POWER(H43,2)</f>
        <v>576</v>
      </c>
      <c r="I88" s="33" t="n">
        <f aca="false">POWER(I43,2)</f>
        <v>0</v>
      </c>
      <c r="J88" s="31" t="n">
        <f aca="false">POWER(J43,2)</f>
        <v>0</v>
      </c>
      <c r="K88" s="31" t="n">
        <f aca="false">POWER(K43,2)</f>
        <v>0</v>
      </c>
      <c r="L88" s="31" t="n">
        <f aca="false">POWER(L43,2)</f>
        <v>0</v>
      </c>
      <c r="M88" s="33" t="n">
        <f aca="false">POWER(M43,2)</f>
        <v>0</v>
      </c>
      <c r="N88" s="33" t="n">
        <f aca="false">POWER(N43,2)</f>
        <v>0</v>
      </c>
      <c r="O88" s="33" t="n">
        <f aca="false">POWER(O43,2)</f>
        <v>0</v>
      </c>
      <c r="P88" s="31" t="n">
        <f aca="false">POWER(P43,2)</f>
        <v>0</v>
      </c>
      <c r="Q88" s="31" t="n">
        <f aca="false">POWER(Q43,2)</f>
        <v>0</v>
      </c>
      <c r="R88" s="31" t="n">
        <f aca="false">POWER(R43,2)</f>
        <v>0</v>
      </c>
      <c r="S88" s="31" t="n">
        <f aca="false">POWER(S43,2)</f>
        <v>0</v>
      </c>
      <c r="T88" s="33" t="n">
        <f aca="false">POWER(T43,2)</f>
        <v>0</v>
      </c>
      <c r="U88" s="33" t="n">
        <f aca="false">POWER(U43,2)</f>
        <v>256</v>
      </c>
      <c r="V88" s="33" t="n">
        <f aca="false">POWER(V43,2)</f>
        <v>306.25</v>
      </c>
      <c r="W88" s="33" t="n">
        <f aca="false">POWER(W43,2)</f>
        <v>497.29</v>
      </c>
      <c r="X88" s="31" t="n">
        <f aca="false">POWER(X43,2)</f>
        <v>0</v>
      </c>
      <c r="Y88" s="31" t="n">
        <f aca="false">POWER(Y43,2)</f>
        <v>0</v>
      </c>
      <c r="Z88" s="31" t="n">
        <f aca="false">POWER(Z43,2)</f>
        <v>0</v>
      </c>
      <c r="AA88" s="33" t="n">
        <f aca="false">POWER(AA43,2)</f>
        <v>0</v>
      </c>
      <c r="AB88" s="33" t="n">
        <f aca="false">POWER(AB43,2)</f>
        <v>0</v>
      </c>
      <c r="AC88" s="33" t="n">
        <f aca="false">POWER(AC43,2)</f>
        <v>0</v>
      </c>
      <c r="AD88" s="31" t="n">
        <f aca="false">POWER(AD43,2)</f>
        <v>0</v>
      </c>
      <c r="AE88" s="31" t="n">
        <f aca="false">POWER(AE43,2)</f>
        <v>0</v>
      </c>
      <c r="AF88" s="31" t="n">
        <f aca="false">POWER(AF43,2)</f>
        <v>0</v>
      </c>
      <c r="AG88" s="31" t="n">
        <f aca="false">POWER(AG43,2)</f>
        <v>0</v>
      </c>
      <c r="AH88" s="33" t="n">
        <f aca="false">POWER(AH43,2)</f>
        <v>0</v>
      </c>
      <c r="AI88" s="33" t="n">
        <f aca="false">POWER(AI43,2)</f>
        <v>0</v>
      </c>
      <c r="AJ88" s="33" t="n">
        <f aca="false">POWER(AJ43,2)</f>
        <v>0</v>
      </c>
      <c r="AK88" s="33" t="n">
        <f aca="false">POWER(AK43,2)</f>
        <v>0</v>
      </c>
      <c r="AL88" s="31" t="n">
        <f aca="false">POWER(AL43,2)</f>
        <v>0</v>
      </c>
      <c r="AM88" s="31" t="n">
        <f aca="false">POWER(AM43,2)</f>
        <v>0</v>
      </c>
      <c r="AN88" s="31" t="n">
        <f aca="false">POWER(AN43,2)</f>
        <v>0</v>
      </c>
      <c r="AO88" s="33" t="n">
        <f aca="false">POWER(AO43,2)</f>
        <v>0</v>
      </c>
    </row>
    <row r="89" customFormat="false" ht="15.75" hidden="false" customHeight="false" outlineLevel="1" collapsed="false">
      <c r="A89" s="32" t="n">
        <f aca="false">A88+1</f>
        <v>42</v>
      </c>
      <c r="B89" s="37" t="str">
        <f aca="false">B44</f>
        <v>Позитив</v>
      </c>
      <c r="C89" s="38" t="str">
        <f aca="false">C44</f>
        <v>Князев Сергей</v>
      </c>
      <c r="D89" s="31" t="n">
        <f aca="false">SUM(F89:AO89)</f>
        <v>187.69</v>
      </c>
      <c r="E89" s="39" t="n">
        <f aca="false">IF(D89&gt;0,RANK(D89,$D$48:$D$89),Реглист!$C$89+1)</f>
        <v>32</v>
      </c>
      <c r="F89" s="33" t="n">
        <f aca="false">POWER(F44,2)</f>
        <v>187.69</v>
      </c>
      <c r="G89" s="33" t="n">
        <f aca="false">POWER(G44,2)</f>
        <v>0</v>
      </c>
      <c r="H89" s="33" t="n">
        <f aca="false">POWER(H44,2)</f>
        <v>0</v>
      </c>
      <c r="I89" s="33" t="n">
        <f aca="false">POWER(I44,2)</f>
        <v>0</v>
      </c>
      <c r="J89" s="31" t="n">
        <f aca="false">POWER(J44,2)</f>
        <v>0</v>
      </c>
      <c r="K89" s="31" t="n">
        <f aca="false">POWER(K44,2)</f>
        <v>0</v>
      </c>
      <c r="L89" s="31" t="n">
        <f aca="false">POWER(L44,2)</f>
        <v>0</v>
      </c>
      <c r="M89" s="33" t="n">
        <f aca="false">POWER(M44,2)</f>
        <v>0</v>
      </c>
      <c r="N89" s="33" t="n">
        <f aca="false">POWER(N44,2)</f>
        <v>0</v>
      </c>
      <c r="O89" s="33" t="n">
        <f aca="false">POWER(O44,2)</f>
        <v>0</v>
      </c>
      <c r="P89" s="31" t="n">
        <f aca="false">POWER(P44,2)</f>
        <v>0</v>
      </c>
      <c r="Q89" s="31" t="n">
        <f aca="false">POWER(Q44,2)</f>
        <v>0</v>
      </c>
      <c r="R89" s="31" t="n">
        <f aca="false">POWER(R44,2)</f>
        <v>0</v>
      </c>
      <c r="S89" s="31" t="n">
        <f aca="false">POWER(S44,2)</f>
        <v>0</v>
      </c>
      <c r="T89" s="33" t="n">
        <f aca="false">POWER(T44,2)</f>
        <v>0</v>
      </c>
      <c r="U89" s="33" t="n">
        <f aca="false">POWER(U44,2)</f>
        <v>0</v>
      </c>
      <c r="V89" s="33" t="n">
        <f aca="false">POWER(V44,2)</f>
        <v>0</v>
      </c>
      <c r="W89" s="33" t="n">
        <f aca="false">POWER(W44,2)</f>
        <v>0</v>
      </c>
      <c r="X89" s="31" t="n">
        <f aca="false">POWER(X44,2)</f>
        <v>0</v>
      </c>
      <c r="Y89" s="31" t="n">
        <f aca="false">POWER(Y44,2)</f>
        <v>0</v>
      </c>
      <c r="Z89" s="31" t="n">
        <f aca="false">POWER(Z44,2)</f>
        <v>0</v>
      </c>
      <c r="AA89" s="33" t="n">
        <f aca="false">POWER(AA44,2)</f>
        <v>0</v>
      </c>
      <c r="AB89" s="33" t="n">
        <f aca="false">POWER(AB44,2)</f>
        <v>0</v>
      </c>
      <c r="AC89" s="33" t="n">
        <f aca="false">POWER(AC44,2)</f>
        <v>0</v>
      </c>
      <c r="AD89" s="31" t="n">
        <f aca="false">POWER(AD44,2)</f>
        <v>0</v>
      </c>
      <c r="AE89" s="31" t="n">
        <f aca="false">POWER(AE44,2)</f>
        <v>0</v>
      </c>
      <c r="AF89" s="31" t="n">
        <f aca="false">POWER(AF44,2)</f>
        <v>0</v>
      </c>
      <c r="AG89" s="31" t="n">
        <f aca="false">POWER(AG44,2)</f>
        <v>0</v>
      </c>
      <c r="AH89" s="33" t="n">
        <f aca="false">POWER(AH44,2)</f>
        <v>0</v>
      </c>
      <c r="AI89" s="33" t="n">
        <f aca="false">POWER(AI44,2)</f>
        <v>0</v>
      </c>
      <c r="AJ89" s="33" t="n">
        <f aca="false">POWER(AJ44,2)</f>
        <v>0</v>
      </c>
      <c r="AK89" s="33" t="n">
        <f aca="false">POWER(AK44,2)</f>
        <v>0</v>
      </c>
      <c r="AL89" s="31" t="n">
        <f aca="false">POWER(AL44,2)</f>
        <v>0</v>
      </c>
      <c r="AM89" s="31" t="n">
        <f aca="false">POWER(AM44,2)</f>
        <v>0</v>
      </c>
      <c r="AN89" s="31" t="n">
        <f aca="false">POWER(AN44,2)</f>
        <v>0</v>
      </c>
      <c r="AO89" s="33" t="n">
        <f aca="false">POWER(AO44,2)</f>
        <v>0</v>
      </c>
    </row>
  </sheetData>
  <mergeCells count="21">
    <mergeCell ref="A1:A2"/>
    <mergeCell ref="B1:B2"/>
    <mergeCell ref="C1:C2"/>
    <mergeCell ref="D1:D2"/>
    <mergeCell ref="E1:E2"/>
    <mergeCell ref="F1:T1"/>
    <mergeCell ref="U1:W1"/>
    <mergeCell ref="X1:Z1"/>
    <mergeCell ref="AA1:AC1"/>
    <mergeCell ref="AD1:AF1"/>
    <mergeCell ref="AG1:AI1"/>
    <mergeCell ref="AJ1:AL1"/>
    <mergeCell ref="AM1:AO1"/>
    <mergeCell ref="F2:AO2"/>
    <mergeCell ref="C45:E45"/>
    <mergeCell ref="A46:A47"/>
    <mergeCell ref="B46:B47"/>
    <mergeCell ref="C46:C47"/>
    <mergeCell ref="D46:D47"/>
    <mergeCell ref="E46:E47"/>
    <mergeCell ref="F46:AO47"/>
  </mergeCells>
  <conditionalFormatting sqref="D3:D44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O89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F30" activeCellId="0" sqref="F30"/>
    </sheetView>
  </sheetViews>
  <sheetFormatPr defaultRowHeight="15" outlineLevelRow="1" outlineLevelCol="0"/>
  <cols>
    <col collapsed="false" customWidth="true" hidden="false" outlineLevel="0" max="1" min="1" style="0" width="3.14"/>
    <col collapsed="false" customWidth="true" hidden="false" outlineLevel="0" max="3" min="2" style="0" width="25.71"/>
    <col collapsed="false" customWidth="true" hidden="false" outlineLevel="0" max="1025" min="4" style="0" width="8.71"/>
  </cols>
  <sheetData>
    <row r="1" s="25" customFormat="true" ht="16.5" hidden="false" customHeight="true" outlineLevel="0" collapsed="false">
      <c r="A1" s="20" t="s">
        <v>2</v>
      </c>
      <c r="B1" s="21" t="s">
        <v>131</v>
      </c>
      <c r="C1" s="22" t="s">
        <v>132</v>
      </c>
      <c r="D1" s="23" t="s">
        <v>133</v>
      </c>
      <c r="E1" s="24" t="s">
        <v>134</v>
      </c>
      <c r="F1" s="22" t="s">
        <v>135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 t="s">
        <v>136</v>
      </c>
      <c r="V1" s="22"/>
      <c r="W1" s="22"/>
      <c r="X1" s="22" t="s">
        <v>137</v>
      </c>
      <c r="Y1" s="22"/>
      <c r="Z1" s="22"/>
      <c r="AA1" s="22" t="s">
        <v>138</v>
      </c>
      <c r="AB1" s="22"/>
      <c r="AC1" s="22"/>
      <c r="AD1" s="22" t="s">
        <v>145</v>
      </c>
      <c r="AE1" s="22"/>
      <c r="AF1" s="22"/>
      <c r="AG1" s="22" t="s">
        <v>139</v>
      </c>
      <c r="AH1" s="22"/>
      <c r="AI1" s="22"/>
      <c r="AJ1" s="22" t="s">
        <v>140</v>
      </c>
      <c r="AK1" s="22"/>
      <c r="AL1" s="22"/>
      <c r="AM1" s="22" t="s">
        <v>141</v>
      </c>
      <c r="AN1" s="22"/>
      <c r="AO1" s="22"/>
    </row>
    <row r="2" customFormat="false" ht="15.75" hidden="false" customHeight="false" outlineLevel="0" collapsed="false">
      <c r="A2" s="20"/>
      <c r="B2" s="21"/>
      <c r="C2" s="22"/>
      <c r="D2" s="23"/>
      <c r="E2" s="24"/>
      <c r="F2" s="26" t="s">
        <v>142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</row>
    <row r="3" customFormat="false" ht="15.75" hidden="false" customHeight="false" outlineLevel="0" collapsed="false">
      <c r="A3" s="27" t="n">
        <v>1</v>
      </c>
      <c r="B3" s="28" t="str">
        <f aca="false">Т1За!B3</f>
        <v>Твичим и джигуем</v>
      </c>
      <c r="C3" s="28" t="str">
        <f aca="false">Т1За!C3</f>
        <v>Синовец Роман</v>
      </c>
      <c r="D3" s="29" t="n">
        <f aca="false">D48</f>
        <v>2187.56</v>
      </c>
      <c r="E3" s="30" t="n">
        <f aca="false">E48</f>
        <v>4</v>
      </c>
      <c r="F3" s="31" t="n">
        <v>13.8</v>
      </c>
      <c r="G3" s="31" t="n">
        <v>19.2</v>
      </c>
      <c r="H3" s="31" t="n">
        <v>11.8</v>
      </c>
      <c r="I3" s="31" t="n">
        <v>19.2</v>
      </c>
      <c r="J3" s="31" t="n">
        <v>18.1</v>
      </c>
      <c r="K3" s="31" t="n">
        <v>15.7</v>
      </c>
      <c r="L3" s="31" t="n">
        <v>13.6</v>
      </c>
      <c r="M3" s="31" t="n">
        <v>14.5</v>
      </c>
      <c r="N3" s="31" t="n">
        <v>12.3</v>
      </c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</row>
    <row r="4" customFormat="false" ht="15.75" hidden="false" customHeight="false" outlineLevel="0" collapsed="false">
      <c r="A4" s="32" t="n">
        <f aca="false">A3+1</f>
        <v>2</v>
      </c>
      <c r="B4" s="28" t="str">
        <f aca="false">Т1За!B4</f>
        <v>FishMurder</v>
      </c>
      <c r="C4" s="28" t="str">
        <f aca="false">Т1За!C4</f>
        <v>Микулов Владимир</v>
      </c>
      <c r="D4" s="29" t="n">
        <f aca="false">D49</f>
        <v>1135.41</v>
      </c>
      <c r="E4" s="30" t="n">
        <f aca="false">E49</f>
        <v>13</v>
      </c>
      <c r="F4" s="33" t="n">
        <v>20.4</v>
      </c>
      <c r="G4" s="33" t="n">
        <v>13.7</v>
      </c>
      <c r="H4" s="33" t="n">
        <v>16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 t="n">
        <v>16.6</v>
      </c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</row>
    <row r="5" customFormat="false" ht="15.75" hidden="false" customHeight="false" outlineLevel="0" collapsed="false">
      <c r="A5" s="32" t="n">
        <f aca="false">A4+1</f>
        <v>3</v>
      </c>
      <c r="B5" s="28" t="str">
        <f aca="false">Т1За!B5</f>
        <v>Neptune fishing team</v>
      </c>
      <c r="C5" s="28" t="str">
        <f aca="false">Т1За!C5</f>
        <v>Кирьянов Денис</v>
      </c>
      <c r="D5" s="29" t="n">
        <f aca="false">D50</f>
        <v>731.24</v>
      </c>
      <c r="E5" s="30" t="n">
        <f aca="false">E50</f>
        <v>20</v>
      </c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 t="n">
        <v>20</v>
      </c>
      <c r="V5" s="33" t="n">
        <v>18.2</v>
      </c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</row>
    <row r="6" customFormat="false" ht="15.75" hidden="false" customHeight="false" outlineLevel="0" collapsed="false">
      <c r="A6" s="32" t="n">
        <f aca="false">A5+1</f>
        <v>4</v>
      </c>
      <c r="B6" s="28" t="str">
        <f aca="false">Т1За!B6</f>
        <v>HuNteRs for PeRch</v>
      </c>
      <c r="C6" s="28" t="str">
        <f aca="false">Т1За!C6</f>
        <v>Самусевич Кирилл</v>
      </c>
      <c r="D6" s="29" t="n">
        <f aca="false">D51</f>
        <v>243.36</v>
      </c>
      <c r="E6" s="30" t="n">
        <f aca="false">E51</f>
        <v>33</v>
      </c>
      <c r="F6" s="33"/>
      <c r="G6" s="33"/>
      <c r="H6" s="34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 t="n">
        <v>15.6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</row>
    <row r="7" customFormat="false" ht="15.75" hidden="false" customHeight="false" outlineLevel="0" collapsed="false">
      <c r="A7" s="32" t="n">
        <f aca="false">A6+1</f>
        <v>5</v>
      </c>
      <c r="B7" s="28" t="str">
        <f aca="false">Т1За!B7</f>
        <v>Bad  Fish</v>
      </c>
      <c r="C7" s="28" t="str">
        <f aca="false">Т1За!C7</f>
        <v>Корней Валентин</v>
      </c>
      <c r="D7" s="29" t="n">
        <f aca="false">D52</f>
        <v>1232.83</v>
      </c>
      <c r="E7" s="30" t="n">
        <f aca="false">E52</f>
        <v>12</v>
      </c>
      <c r="F7" s="33" t="n">
        <v>11.7</v>
      </c>
      <c r="G7" s="33" t="n">
        <v>14.5</v>
      </c>
      <c r="H7" s="33" t="n">
        <v>23.7</v>
      </c>
      <c r="I7" s="33" t="n">
        <v>18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</row>
    <row r="8" customFormat="false" ht="15.75" hidden="false" customHeight="false" outlineLevel="0" collapsed="false">
      <c r="A8" s="32" t="n">
        <f aca="false">A7+1</f>
        <v>6</v>
      </c>
      <c r="B8" s="28" t="str">
        <f aca="false">Т1За!B8</f>
        <v>Штиль</v>
      </c>
      <c r="C8" s="28" t="str">
        <f aca="false">Т1За!C8</f>
        <v>Козлов Юрий</v>
      </c>
      <c r="D8" s="29" t="n">
        <f aca="false">D53</f>
        <v>3239.64</v>
      </c>
      <c r="E8" s="30" t="n">
        <f aca="false">E53</f>
        <v>1</v>
      </c>
      <c r="F8" s="33" t="n">
        <v>14.4</v>
      </c>
      <c r="G8" s="33" t="n">
        <v>21.3</v>
      </c>
      <c r="H8" s="33" t="n">
        <v>22.4</v>
      </c>
      <c r="I8" s="33" t="n">
        <v>20.3</v>
      </c>
      <c r="J8" s="33" t="n">
        <v>21.3</v>
      </c>
      <c r="K8" s="33"/>
      <c r="L8" s="33"/>
      <c r="M8" s="33"/>
      <c r="N8" s="33"/>
      <c r="O8" s="33"/>
      <c r="P8" s="33"/>
      <c r="Q8" s="33"/>
      <c r="R8" s="33"/>
      <c r="S8" s="33"/>
      <c r="T8" s="33"/>
      <c r="U8" s="33" t="n">
        <v>18.3</v>
      </c>
      <c r="V8" s="33"/>
      <c r="W8" s="33"/>
      <c r="X8" s="33"/>
      <c r="Y8" s="33"/>
      <c r="Z8" s="33"/>
      <c r="AA8" s="33" t="n">
        <v>29.6</v>
      </c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</row>
    <row r="9" customFormat="false" ht="15.75" hidden="false" customHeight="false" outlineLevel="0" collapsed="false">
      <c r="A9" s="32" t="n">
        <f aca="false">A8+1</f>
        <v>7</v>
      </c>
      <c r="B9" s="28" t="str">
        <f aca="false">Т1За!B9</f>
        <v>Фарватер</v>
      </c>
      <c r="C9" s="28" t="str">
        <f aca="false">Т1За!C9</f>
        <v>Попельский Максим</v>
      </c>
      <c r="D9" s="29" t="n">
        <f aca="false">D54</f>
        <v>144</v>
      </c>
      <c r="E9" s="30" t="n">
        <f aca="false">E54</f>
        <v>35</v>
      </c>
      <c r="F9" s="33" t="n">
        <v>12</v>
      </c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</row>
    <row r="10" customFormat="false" ht="15.75" hidden="false" customHeight="false" outlineLevel="0" collapsed="false">
      <c r="A10" s="32" t="n">
        <f aca="false">A9+1</f>
        <v>8</v>
      </c>
      <c r="B10" s="28" t="str">
        <f aca="false">Т1За!B10</f>
        <v>Bait Breath Team</v>
      </c>
      <c r="C10" s="28" t="str">
        <f aca="false">Т1За!C10</f>
        <v>Зубко Сергей</v>
      </c>
      <c r="D10" s="29" t="n">
        <f aca="false">D55</f>
        <v>664.74</v>
      </c>
      <c r="E10" s="30" t="n">
        <f aca="false">E55</f>
        <v>23</v>
      </c>
      <c r="F10" s="33" t="n">
        <v>11.6</v>
      </c>
      <c r="G10" s="33" t="n">
        <v>11.1</v>
      </c>
      <c r="H10" s="33" t="n">
        <v>14.9</v>
      </c>
      <c r="I10" s="33" t="n">
        <v>13.6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</row>
    <row r="11" customFormat="false" ht="15.75" hidden="false" customHeight="false" outlineLevel="0" collapsed="false">
      <c r="A11" s="32" t="n">
        <f aca="false">A10+1</f>
        <v>9</v>
      </c>
      <c r="B11" s="28" t="str">
        <f aca="false">Т1За!B11</f>
        <v>СТАR Fishingstock</v>
      </c>
      <c r="C11" s="28" t="str">
        <f aca="false">Т1За!C11</f>
        <v>Пожарский Константин</v>
      </c>
      <c r="D11" s="29" t="n">
        <f aca="false">D56</f>
        <v>2437.51</v>
      </c>
      <c r="E11" s="30" t="n">
        <f aca="false">E56</f>
        <v>2</v>
      </c>
      <c r="F11" s="33" t="n">
        <v>13.5</v>
      </c>
      <c r="G11" s="33" t="n">
        <v>15.3</v>
      </c>
      <c r="H11" s="33" t="n">
        <v>11.8</v>
      </c>
      <c r="I11" s="33" t="n">
        <v>13.7</v>
      </c>
      <c r="J11" s="33" t="n">
        <v>12.5</v>
      </c>
      <c r="K11" s="33" t="n">
        <v>10.8</v>
      </c>
      <c r="L11" s="33" t="n">
        <v>14.2</v>
      </c>
      <c r="M11" s="33" t="n">
        <v>13.4</v>
      </c>
      <c r="N11" s="33" t="n">
        <v>11.3</v>
      </c>
      <c r="O11" s="33" t="n">
        <v>10.9</v>
      </c>
      <c r="P11" s="33" t="n">
        <v>10.5</v>
      </c>
      <c r="Q11" s="33" t="n">
        <v>10.6</v>
      </c>
      <c r="R11" s="33" t="n">
        <v>15.2</v>
      </c>
      <c r="S11" s="33" t="n">
        <v>12</v>
      </c>
      <c r="T11" s="33" t="n">
        <v>14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customFormat="false" ht="15.75" hidden="false" customHeight="false" outlineLevel="0" collapsed="false">
      <c r="A12" s="32" t="n">
        <f aca="false">A11+1</f>
        <v>10</v>
      </c>
      <c r="B12" s="28" t="str">
        <f aca="false">Т1За!B12</f>
        <v>Poseidon</v>
      </c>
      <c r="C12" s="28" t="str">
        <f aca="false">Т1За!C12</f>
        <v>Чижонок Сергей</v>
      </c>
      <c r="D12" s="29" t="n">
        <f aca="false">D57</f>
        <v>834.65</v>
      </c>
      <c r="E12" s="30" t="n">
        <f aca="false">E57</f>
        <v>19</v>
      </c>
      <c r="F12" s="33" t="n">
        <v>15.4</v>
      </c>
      <c r="G12" s="33" t="n">
        <v>20.7</v>
      </c>
      <c r="H12" s="33" t="n">
        <v>13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</row>
    <row r="13" customFormat="false" ht="15.75" hidden="false" customHeight="false" outlineLevel="0" collapsed="false">
      <c r="A13" s="32" t="n">
        <f aca="false">A12+1</f>
        <v>11</v>
      </c>
      <c r="B13" s="28" t="str">
        <f aca="false">Т1За!B13</f>
        <v>Кобринский МСЗ</v>
      </c>
      <c r="C13" s="28" t="str">
        <f aca="false">Т1За!C13</f>
        <v>Барташук Александр</v>
      </c>
      <c r="D13" s="29" t="n">
        <f aca="false">D58</f>
        <v>613.16</v>
      </c>
      <c r="E13" s="30" t="n">
        <f aca="false">E58</f>
        <v>24</v>
      </c>
      <c r="F13" s="33" t="n">
        <v>14.6</v>
      </c>
      <c r="G13" s="33" t="n">
        <v>20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</row>
    <row r="14" customFormat="false" ht="15.75" hidden="false" customHeight="false" outlineLevel="0" collapsed="false">
      <c r="A14" s="32" t="n">
        <f aca="false">A13+1</f>
        <v>12</v>
      </c>
      <c r="B14" s="28" t="str">
        <f aca="false">Т1За!B14</f>
        <v>ASpinnTeam</v>
      </c>
      <c r="C14" s="28" t="str">
        <f aca="false">Т1За!C14</f>
        <v>Вашкевич Александр</v>
      </c>
      <c r="D14" s="29" t="n">
        <f aca="false">D59</f>
        <v>466.25</v>
      </c>
      <c r="E14" s="30" t="n">
        <f aca="false">E59</f>
        <v>29</v>
      </c>
      <c r="F14" s="33" t="n">
        <v>14.5</v>
      </c>
      <c r="G14" s="33" t="n">
        <v>16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</row>
    <row r="15" customFormat="false" ht="15.75" hidden="false" customHeight="false" outlineLevel="0" collapsed="false">
      <c r="A15" s="32" t="n">
        <f aca="false">A14+1</f>
        <v>13</v>
      </c>
      <c r="B15" s="28" t="str">
        <f aca="false">Т1За!B15</f>
        <v>BASS HUNTER</v>
      </c>
      <c r="C15" s="28" t="str">
        <f aca="false">Т1За!C15</f>
        <v>Кириевский Андрей</v>
      </c>
      <c r="D15" s="29" t="n">
        <f aca="false">D60</f>
        <v>1044.39</v>
      </c>
      <c r="E15" s="30" t="n">
        <f aca="false">E60</f>
        <v>16</v>
      </c>
      <c r="F15" s="33" t="n">
        <v>11.7</v>
      </c>
      <c r="G15" s="33" t="n">
        <v>12.5</v>
      </c>
      <c r="H15" s="33" t="n">
        <v>16.7</v>
      </c>
      <c r="I15" s="33" t="n">
        <v>11.1</v>
      </c>
      <c r="J15" s="33" t="n">
        <v>12.3</v>
      </c>
      <c r="K15" s="33" t="n">
        <v>11.9</v>
      </c>
      <c r="L15" s="33" t="n">
        <v>7.5</v>
      </c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</row>
    <row r="16" customFormat="false" ht="15.75" hidden="false" customHeight="false" outlineLevel="0" collapsed="false">
      <c r="A16" s="32" t="n">
        <f aca="false">A15+1</f>
        <v>14</v>
      </c>
      <c r="B16" s="28" t="str">
        <f aca="false">Т1За!B16</f>
        <v>RVR</v>
      </c>
      <c r="C16" s="28" t="str">
        <f aca="false">Т1За!C16</f>
        <v>Масюк Павел</v>
      </c>
      <c r="D16" s="29" t="n">
        <f aca="false">D61</f>
        <v>1277.92</v>
      </c>
      <c r="E16" s="30" t="n">
        <f aca="false">E61</f>
        <v>11</v>
      </c>
      <c r="F16" s="33" t="n">
        <v>14.4</v>
      </c>
      <c r="G16" s="33" t="n">
        <v>11.9</v>
      </c>
      <c r="H16" s="33" t="n">
        <v>11.8</v>
      </c>
      <c r="I16" s="33" t="n">
        <v>15.5</v>
      </c>
      <c r="J16" s="33" t="n">
        <v>18.1</v>
      </c>
      <c r="K16" s="33" t="n">
        <v>8.4</v>
      </c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 t="n">
        <v>12.3</v>
      </c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</row>
    <row r="17" customFormat="false" ht="15.75" hidden="false" customHeight="false" outlineLevel="0" collapsed="false">
      <c r="A17" s="32" t="n">
        <f aca="false">A16+1</f>
        <v>15</v>
      </c>
      <c r="B17" s="28" t="str">
        <f aca="false">Т1За!B17</f>
        <v>Студенты</v>
      </c>
      <c r="C17" s="28" t="str">
        <f aca="false">Т1За!C17</f>
        <v>Крупеньков Сергей</v>
      </c>
      <c r="D17" s="29" t="n">
        <f aca="false">D62</f>
        <v>580.25</v>
      </c>
      <c r="E17" s="30" t="n">
        <f aca="false">E62</f>
        <v>25</v>
      </c>
      <c r="F17" s="33" t="n">
        <v>13.4</v>
      </c>
      <c r="G17" s="33" t="n">
        <v>13.8</v>
      </c>
      <c r="H17" s="33" t="n">
        <v>14.5</v>
      </c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</row>
    <row r="18" customFormat="false" ht="15.75" hidden="false" customHeight="false" outlineLevel="0" collapsed="false">
      <c r="A18" s="32" t="n">
        <f aca="false">A17+1</f>
        <v>16</v>
      </c>
      <c r="B18" s="28" t="str">
        <f aca="false">Т1За!B18</f>
        <v>Peacock Bass</v>
      </c>
      <c r="C18" s="28" t="str">
        <f aca="false">Т1За!C18</f>
        <v>Сенчуров Иван</v>
      </c>
      <c r="D18" s="29" t="n">
        <f aca="false">D63</f>
        <v>1522.07</v>
      </c>
      <c r="E18" s="30" t="n">
        <f aca="false">E63</f>
        <v>9</v>
      </c>
      <c r="F18" s="33" t="n">
        <v>12.7</v>
      </c>
      <c r="G18" s="33" t="n">
        <v>14.8</v>
      </c>
      <c r="H18" s="33" t="n">
        <v>12.3</v>
      </c>
      <c r="I18" s="33" t="n">
        <v>21.8</v>
      </c>
      <c r="J18" s="33" t="n">
        <v>16</v>
      </c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 t="n">
        <v>16.1</v>
      </c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</row>
    <row r="19" customFormat="false" ht="15.75" hidden="false" customHeight="false" outlineLevel="0" collapsed="false">
      <c r="A19" s="32" t="n">
        <f aca="false">A18+1</f>
        <v>17</v>
      </c>
      <c r="B19" s="28" t="str">
        <f aca="false">Т1За!B19</f>
        <v>Полесье</v>
      </c>
      <c r="C19" s="28" t="str">
        <f aca="false">Т1За!C19</f>
        <v>Рыбачук Евгений</v>
      </c>
      <c r="D19" s="29" t="n">
        <f aca="false">D64</f>
        <v>483.38</v>
      </c>
      <c r="E19" s="30" t="n">
        <f aca="false">E64</f>
        <v>27</v>
      </c>
      <c r="F19" s="33" t="n">
        <v>16.7</v>
      </c>
      <c r="G19" s="33" t="n">
        <v>14.3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</row>
    <row r="20" customFormat="false" ht="15.75" hidden="false" customHeight="false" outlineLevel="0" collapsed="false">
      <c r="A20" s="32" t="n">
        <f aca="false">A19+1</f>
        <v>18</v>
      </c>
      <c r="B20" s="28" t="str">
        <f aca="false">Т1За!B20</f>
        <v>-</v>
      </c>
      <c r="C20" s="28" t="str">
        <f aca="false">Т1За!C20</f>
        <v>-</v>
      </c>
      <c r="D20" s="29" t="n">
        <f aca="false">D65</f>
        <v>0</v>
      </c>
      <c r="E20" s="30" t="n">
        <f aca="false">E65</f>
        <v>43</v>
      </c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</row>
    <row r="21" customFormat="false" ht="15.75" hidden="false" customHeight="false" outlineLevel="0" collapsed="false">
      <c r="A21" s="32" t="n">
        <f aca="false">A20+1</f>
        <v>19</v>
      </c>
      <c r="B21" s="28" t="str">
        <f aca="false">Т1За!B21</f>
        <v>Брест над Бугом</v>
      </c>
      <c r="C21" s="28" t="str">
        <f aca="false">Т1За!C21</f>
        <v>Тысевич Сергей</v>
      </c>
      <c r="D21" s="29" t="n">
        <f aca="false">D66</f>
        <v>1461.82</v>
      </c>
      <c r="E21" s="30" t="n">
        <f aca="false">E66</f>
        <v>10</v>
      </c>
      <c r="F21" s="33" t="n">
        <v>14.7</v>
      </c>
      <c r="G21" s="33" t="n">
        <v>12.7</v>
      </c>
      <c r="H21" s="33" t="n">
        <v>12.1</v>
      </c>
      <c r="I21" s="33" t="n">
        <v>14.6</v>
      </c>
      <c r="J21" s="33" t="n">
        <v>10.6</v>
      </c>
      <c r="K21" s="33" t="n">
        <v>12.5</v>
      </c>
      <c r="L21" s="33" t="n">
        <v>10.1</v>
      </c>
      <c r="M21" s="33" t="n">
        <v>12</v>
      </c>
      <c r="N21" s="33"/>
      <c r="O21" s="33"/>
      <c r="P21" s="33"/>
      <c r="Q21" s="33"/>
      <c r="R21" s="33"/>
      <c r="S21" s="33"/>
      <c r="T21" s="33"/>
      <c r="U21" s="33" t="n">
        <v>14.5</v>
      </c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</row>
    <row r="22" customFormat="false" ht="15.75" hidden="false" customHeight="false" outlineLevel="0" collapsed="false">
      <c r="A22" s="32" t="n">
        <f aca="false">A21+1</f>
        <v>20</v>
      </c>
      <c r="B22" s="28" t="str">
        <f aca="false">Т1За!B22</f>
        <v>Гефест-Техника</v>
      </c>
      <c r="C22" s="28" t="str">
        <f aca="false">Т1За!C22</f>
        <v>Лобацевич Виктор</v>
      </c>
      <c r="D22" s="29" t="n">
        <f aca="false">D67</f>
        <v>216.09</v>
      </c>
      <c r="E22" s="30" t="n">
        <f aca="false">E67</f>
        <v>34</v>
      </c>
      <c r="F22" s="33" t="n">
        <v>14.7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</row>
    <row r="23" customFormat="false" ht="15.75" hidden="false" customHeight="false" outlineLevel="0" collapsed="false">
      <c r="A23" s="32" t="n">
        <f aca="false">A22+1</f>
        <v>21</v>
      </c>
      <c r="B23" s="28" t="str">
        <f aca="false">Т1За!B23</f>
        <v>Gefest</v>
      </c>
      <c r="C23" s="28" t="str">
        <f aca="false">Т1За!C23</f>
        <v>Саган Сергей</v>
      </c>
      <c r="D23" s="29" t="n">
        <f aca="false">D68</f>
        <v>998.42</v>
      </c>
      <c r="E23" s="30" t="n">
        <f aca="false">E68</f>
        <v>17</v>
      </c>
      <c r="F23" s="33" t="n">
        <v>15.1</v>
      </c>
      <c r="G23" s="33" t="n">
        <v>12.6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 t="n">
        <v>16.3</v>
      </c>
      <c r="V23" s="33" t="n">
        <v>18.6</v>
      </c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</row>
    <row r="24" customFormat="false" ht="15.75" hidden="false" customHeight="false" outlineLevel="0" collapsed="false">
      <c r="A24" s="32" t="n">
        <f aca="false">A23+1</f>
        <v>22</v>
      </c>
      <c r="B24" s="28" t="str">
        <f aca="false">Т1За!B24</f>
        <v>West Fishing</v>
      </c>
      <c r="C24" s="28" t="str">
        <f aca="false">Т1За!C24</f>
        <v>Золотарь Андрей </v>
      </c>
      <c r="D24" s="29" t="n">
        <f aca="false">D69</f>
        <v>725.54</v>
      </c>
      <c r="E24" s="30" t="n">
        <f aca="false">E69</f>
        <v>22</v>
      </c>
      <c r="F24" s="33" t="n">
        <v>14.5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 t="n">
        <v>22.7</v>
      </c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</row>
    <row r="25" customFormat="false" ht="15.75" hidden="false" customHeight="false" outlineLevel="0" collapsed="false">
      <c r="A25" s="32" t="n">
        <f aca="false">A24+1</f>
        <v>23</v>
      </c>
      <c r="B25" s="28" t="str">
        <f aca="false">Т1За!B25</f>
        <v>Solfishing</v>
      </c>
      <c r="C25" s="28" t="str">
        <f aca="false">Т1За!C25</f>
        <v>Губчик Александр</v>
      </c>
      <c r="D25" s="29" t="n">
        <f aca="false">D70</f>
        <v>317.84</v>
      </c>
      <c r="E25" s="30" t="n">
        <f aca="false">E70</f>
        <v>30</v>
      </c>
      <c r="F25" s="33" t="n">
        <v>12.2</v>
      </c>
      <c r="G25" s="33" t="n">
        <v>13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</row>
    <row r="26" customFormat="false" ht="15.75" hidden="false" customHeight="false" outlineLevel="0" collapsed="false">
      <c r="A26" s="32" t="n">
        <f aca="false">A25+1</f>
        <v>24</v>
      </c>
      <c r="B26" s="28" t="str">
        <f aca="false">Т1За!B26</f>
        <v>Орловские</v>
      </c>
      <c r="C26" s="28" t="str">
        <f aca="false">Т1За!C26</f>
        <v>Пластун Вячеслав</v>
      </c>
      <c r="D26" s="29" t="n">
        <f aca="false">D71</f>
        <v>885.3</v>
      </c>
      <c r="E26" s="30" t="n">
        <f aca="false">E71</f>
        <v>18</v>
      </c>
      <c r="F26" s="33" t="n">
        <v>16.1</v>
      </c>
      <c r="G26" s="33" t="n">
        <v>14</v>
      </c>
      <c r="H26" s="33" t="n">
        <v>15.3</v>
      </c>
      <c r="I26" s="33" t="n">
        <v>14</v>
      </c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</row>
    <row r="27" customFormat="false" ht="15.75" hidden="false" customHeight="false" outlineLevel="0" collapsed="false">
      <c r="A27" s="32" t="n">
        <f aca="false">A26+1</f>
        <v>25</v>
      </c>
      <c r="B27" s="28" t="str">
        <f aca="false">Т1За!B27</f>
        <v>Marksman</v>
      </c>
      <c r="C27" s="28" t="str">
        <f aca="false">Т1За!C27</f>
        <v>Огейко Юрий</v>
      </c>
      <c r="D27" s="29" t="n">
        <f aca="false">D72</f>
        <v>1566.24</v>
      </c>
      <c r="E27" s="30" t="n">
        <f aca="false">E72</f>
        <v>7</v>
      </c>
      <c r="F27" s="33" t="n">
        <v>15.7</v>
      </c>
      <c r="G27" s="33" t="n">
        <v>12.9</v>
      </c>
      <c r="H27" s="33" t="n">
        <v>13.2</v>
      </c>
      <c r="I27" s="33" t="n">
        <v>13.8</v>
      </c>
      <c r="J27" s="33" t="n">
        <v>15.5</v>
      </c>
      <c r="K27" s="33" t="n">
        <v>16</v>
      </c>
      <c r="L27" s="33"/>
      <c r="M27" s="33"/>
      <c r="N27" s="33"/>
      <c r="O27" s="33"/>
      <c r="P27" s="33"/>
      <c r="Q27" s="33"/>
      <c r="R27" s="33"/>
      <c r="S27" s="33"/>
      <c r="T27" s="33"/>
      <c r="U27" s="33" t="n">
        <v>17.1</v>
      </c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</row>
    <row r="28" customFormat="false" ht="15.75" hidden="false" customHeight="false" outlineLevel="0" collapsed="false">
      <c r="A28" s="32" t="n">
        <f aca="false">A27+1</f>
        <v>26</v>
      </c>
      <c r="B28" s="28" t="str">
        <f aca="false">Т1За!B28</f>
        <v>UL soldiers of fortune</v>
      </c>
      <c r="C28" s="28" t="str">
        <f aca="false">Т1За!C28</f>
        <v>Дешкевич Виталий</v>
      </c>
      <c r="D28" s="29" t="n">
        <f aca="false">D73</f>
        <v>0</v>
      </c>
      <c r="E28" s="30" t="n">
        <f aca="false">E73</f>
        <v>43</v>
      </c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</row>
    <row r="29" customFormat="false" ht="15.75" hidden="false" customHeight="false" outlineLevel="0" collapsed="false">
      <c r="A29" s="32" t="n">
        <f aca="false">A28+1</f>
        <v>27</v>
      </c>
      <c r="B29" s="28" t="str">
        <f aca="false">Т1За!B29</f>
        <v>Fishka</v>
      </c>
      <c r="C29" s="28" t="str">
        <f aca="false">Т1За!C29</f>
        <v>Насиров Эмин</v>
      </c>
      <c r="D29" s="29" t="n">
        <f aca="false">D74</f>
        <v>1105.73</v>
      </c>
      <c r="E29" s="30" t="n">
        <f aca="false">E74</f>
        <v>15</v>
      </c>
      <c r="F29" s="33" t="n">
        <v>14</v>
      </c>
      <c r="G29" s="33" t="n">
        <v>11.7</v>
      </c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 t="n">
        <v>27.8</v>
      </c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</row>
    <row r="30" customFormat="false" ht="15" hidden="false" customHeight="false" outlineLevel="0" collapsed="false">
      <c r="A30" s="32" t="n">
        <f aca="false">A29+1</f>
        <v>28</v>
      </c>
      <c r="B30" s="28" t="str">
        <f aca="false">Т1За!B30</f>
        <v>Бульба з Салам</v>
      </c>
      <c r="C30" s="28" t="str">
        <f aca="false">Т1За!C30</f>
        <v>Бобриков Алексей</v>
      </c>
      <c r="D30" s="29" t="n">
        <f aca="false">D75</f>
        <v>731.15</v>
      </c>
      <c r="E30" s="30" t="n">
        <f aca="false">E75</f>
        <v>21</v>
      </c>
      <c r="F30" s="33" t="n">
        <v>10.5</v>
      </c>
      <c r="G30" s="33" t="n">
        <v>11.7</v>
      </c>
      <c r="H30" s="33" t="n">
        <v>15.1</v>
      </c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 t="n">
        <v>16</v>
      </c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</row>
    <row r="31" customFormat="false" ht="15.75" hidden="false" customHeight="false" outlineLevel="0" collapsed="false">
      <c r="A31" s="32" t="n">
        <f aca="false">A30+1</f>
        <v>29</v>
      </c>
      <c r="B31" s="28" t="str">
        <f aca="false">Т1За!B31</f>
        <v>VODNIK_TEAM</v>
      </c>
      <c r="C31" s="28" t="str">
        <f aca="false">Т1За!C31</f>
        <v>Клевко Александр</v>
      </c>
      <c r="D31" s="29" t="n">
        <f aca="false">D76</f>
        <v>532.45</v>
      </c>
      <c r="E31" s="30" t="n">
        <f aca="false">E76</f>
        <v>26</v>
      </c>
      <c r="F31" s="33" t="n">
        <v>12</v>
      </c>
      <c r="G31" s="33" t="n">
        <v>15.4</v>
      </c>
      <c r="H31" s="33" t="n">
        <v>12.3</v>
      </c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</row>
    <row r="32" customFormat="false" ht="15.75" hidden="false" customHeight="false" outlineLevel="0" collapsed="false">
      <c r="A32" s="32" t="n">
        <f aca="false">A31+1</f>
        <v>30</v>
      </c>
      <c r="B32" s="28" t="str">
        <f aca="false">Т1За!B32</f>
        <v>Лёлик и Болик</v>
      </c>
      <c r="C32" s="28" t="str">
        <f aca="false">Т1За!C32</f>
        <v>Францкевич Александр</v>
      </c>
      <c r="D32" s="29" t="n">
        <f aca="false">D77</f>
        <v>0</v>
      </c>
      <c r="E32" s="30" t="n">
        <f aca="false">E77</f>
        <v>43</v>
      </c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</row>
    <row r="33" customFormat="false" ht="15.75" hidden="false" customHeight="false" outlineLevel="0" collapsed="false">
      <c r="A33" s="32" t="n">
        <f aca="false">A32+1</f>
        <v>31</v>
      </c>
      <c r="B33" s="28" t="str">
        <f aca="false">Т1За!B33</f>
        <v>FavoriteTeamBelarus</v>
      </c>
      <c r="C33" s="28" t="str">
        <f aca="false">Т1За!C33</f>
        <v>Анпилов Андрей</v>
      </c>
      <c r="D33" s="29" t="n">
        <f aca="false">D78</f>
        <v>2360.75</v>
      </c>
      <c r="E33" s="30" t="n">
        <f aca="false">E78</f>
        <v>3</v>
      </c>
      <c r="F33" s="33" t="n">
        <v>12.4</v>
      </c>
      <c r="G33" s="33" t="n">
        <v>10.8</v>
      </c>
      <c r="H33" s="33" t="n">
        <v>17.4</v>
      </c>
      <c r="I33" s="33" t="n">
        <v>11.7</v>
      </c>
      <c r="J33" s="33" t="n">
        <v>16</v>
      </c>
      <c r="K33" s="33" t="n">
        <v>11.1</v>
      </c>
      <c r="L33" s="33"/>
      <c r="M33" s="33"/>
      <c r="N33" s="33"/>
      <c r="O33" s="33"/>
      <c r="P33" s="33"/>
      <c r="Q33" s="33"/>
      <c r="R33" s="33"/>
      <c r="S33" s="33"/>
      <c r="T33" s="33"/>
      <c r="U33" s="33" t="n">
        <v>18.2</v>
      </c>
      <c r="V33" s="33" t="n">
        <v>26.8</v>
      </c>
      <c r="W33" s="33"/>
      <c r="X33" s="33" t="n">
        <v>14.9</v>
      </c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</row>
    <row r="34" customFormat="false" ht="15.75" hidden="false" customHeight="false" outlineLevel="0" collapsed="false">
      <c r="A34" s="32" t="n">
        <f aca="false">A33+1</f>
        <v>32</v>
      </c>
      <c r="B34" s="28" t="str">
        <f aca="false">Т1За!B34</f>
        <v>-</v>
      </c>
      <c r="C34" s="28" t="str">
        <f aca="false">Т1За!C34</f>
        <v>-</v>
      </c>
      <c r="D34" s="29" t="n">
        <f aca="false">D79</f>
        <v>0</v>
      </c>
      <c r="E34" s="30" t="n">
        <f aca="false">E79</f>
        <v>43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</row>
    <row r="35" customFormat="false" ht="15.75" hidden="false" customHeight="false" outlineLevel="0" collapsed="false">
      <c r="A35" s="32" t="n">
        <f aca="false">A34+1</f>
        <v>33</v>
      </c>
      <c r="B35" s="28" t="str">
        <f aca="false">Т1За!B35</f>
        <v>Непредсказуемые</v>
      </c>
      <c r="C35" s="28" t="str">
        <f aca="false">Т1За!C35</f>
        <v>Кайсин Иван</v>
      </c>
      <c r="D35" s="29" t="n">
        <f aca="false">D80</f>
        <v>478.01</v>
      </c>
      <c r="E35" s="30" t="n">
        <f aca="false">E80</f>
        <v>28</v>
      </c>
      <c r="F35" s="33" t="n">
        <v>14.9</v>
      </c>
      <c r="G35" s="33" t="n">
        <v>16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</row>
    <row r="36" customFormat="false" ht="15.75" hidden="false" customHeight="false" outlineLevel="0" collapsed="false">
      <c r="A36" s="32" t="n">
        <f aca="false">A35+1</f>
        <v>34</v>
      </c>
      <c r="B36" s="28" t="str">
        <f aca="false">Т1За!B36</f>
        <v>No Name Team</v>
      </c>
      <c r="C36" s="28" t="str">
        <f aca="false">Т1За!C36</f>
        <v>Шевчук Дмитрий</v>
      </c>
      <c r="D36" s="29" t="n">
        <f aca="false">D81</f>
        <v>1127.72</v>
      </c>
      <c r="E36" s="30" t="n">
        <f aca="false">E81</f>
        <v>14</v>
      </c>
      <c r="F36" s="33" t="n">
        <v>17</v>
      </c>
      <c r="G36" s="33" t="n">
        <v>19.2</v>
      </c>
      <c r="H36" s="33" t="n">
        <v>13.2</v>
      </c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 t="n">
        <v>17.2</v>
      </c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</row>
    <row r="37" customFormat="false" ht="15.75" hidden="false" customHeight="false" outlineLevel="0" collapsed="false">
      <c r="A37" s="32" t="n">
        <f aca="false">A36+1</f>
        <v>35</v>
      </c>
      <c r="B37" s="28" t="str">
        <f aca="false">Т1За!B37</f>
        <v>Бобруйский Region</v>
      </c>
      <c r="C37" s="28" t="str">
        <f aca="false">Т1За!C37</f>
        <v>Прокопчик Алексей</v>
      </c>
      <c r="D37" s="29" t="n">
        <f aca="false">D82</f>
        <v>0</v>
      </c>
      <c r="E37" s="30" t="n">
        <f aca="false">E82</f>
        <v>43</v>
      </c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</row>
    <row r="38" customFormat="false" ht="15.75" hidden="false" customHeight="false" outlineLevel="0" collapsed="false">
      <c r="A38" s="32" t="n">
        <f aca="false">A37+1</f>
        <v>36</v>
      </c>
      <c r="B38" s="28" t="str">
        <f aca="false">Т1За!B38</f>
        <v>Nalovi.by</v>
      </c>
      <c r="C38" s="28" t="str">
        <f aca="false">Т1За!C38</f>
        <v>Ромук Михаил</v>
      </c>
      <c r="D38" s="29" t="n">
        <f aca="false">D83</f>
        <v>249.64</v>
      </c>
      <c r="E38" s="30" t="n">
        <f aca="false">E83</f>
        <v>32</v>
      </c>
      <c r="F38" s="33" t="n">
        <v>15.8</v>
      </c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</row>
    <row r="39" customFormat="false" ht="15.75" hidden="false" customHeight="false" outlineLevel="0" collapsed="false">
      <c r="A39" s="32" t="n">
        <f aca="false">A38+1</f>
        <v>37</v>
      </c>
      <c r="B39" s="28" t="str">
        <f aca="false">Т1За!B39</f>
        <v>NaloviKibas</v>
      </c>
      <c r="C39" s="28" t="str">
        <f aca="false">Т1За!C39</f>
        <v>Шабуня Александр</v>
      </c>
      <c r="D39" s="29" t="n">
        <f aca="false">D84</f>
        <v>0</v>
      </c>
      <c r="E39" s="30" t="n">
        <f aca="false">E84</f>
        <v>43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</row>
    <row r="40" customFormat="false" ht="15.75" hidden="false" customHeight="false" outlineLevel="0" collapsed="false">
      <c r="A40" s="32" t="n">
        <f aca="false">A39+1</f>
        <v>38</v>
      </c>
      <c r="B40" s="28" t="str">
        <f aca="false">Т1За!B40</f>
        <v>LEGION</v>
      </c>
      <c r="C40" s="28" t="str">
        <f aca="false">Т1За!C40</f>
        <v>Полюхович Александр</v>
      </c>
      <c r="D40" s="29" t="n">
        <f aca="false">D85</f>
        <v>1524.55</v>
      </c>
      <c r="E40" s="30" t="n">
        <f aca="false">E85</f>
        <v>8</v>
      </c>
      <c r="F40" s="33" t="n">
        <v>12</v>
      </c>
      <c r="G40" s="33" t="n">
        <v>15</v>
      </c>
      <c r="H40" s="33" t="n">
        <v>11.3</v>
      </c>
      <c r="I40" s="33" t="n">
        <v>13.4</v>
      </c>
      <c r="J40" s="33" t="n">
        <v>11.6</v>
      </c>
      <c r="K40" s="33" t="n">
        <v>13.7</v>
      </c>
      <c r="L40" s="33" t="n">
        <v>13.9</v>
      </c>
      <c r="M40" s="33" t="n">
        <v>13</v>
      </c>
      <c r="N40" s="33"/>
      <c r="O40" s="33"/>
      <c r="P40" s="33"/>
      <c r="Q40" s="33"/>
      <c r="R40" s="33"/>
      <c r="S40" s="33"/>
      <c r="T40" s="33"/>
      <c r="U40" s="33" t="n">
        <v>12.8</v>
      </c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</row>
    <row r="41" customFormat="false" ht="15.75" hidden="false" customHeight="false" outlineLevel="0" collapsed="false">
      <c r="A41" s="32" t="n">
        <f aca="false">A40+1</f>
        <v>39</v>
      </c>
      <c r="B41" s="28" t="str">
        <f aca="false">Т1За!B41</f>
        <v>Team Ylov</v>
      </c>
      <c r="C41" s="28" t="str">
        <f aca="false">Т1За!C41</f>
        <v>Кулаженко Владимир</v>
      </c>
      <c r="D41" s="29" t="n">
        <f aca="false">D86</f>
        <v>0</v>
      </c>
      <c r="E41" s="30" t="n">
        <f aca="false">E86</f>
        <v>43</v>
      </c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</row>
    <row r="42" customFormat="false" ht="15.75" hidden="false" customHeight="false" outlineLevel="0" collapsed="false">
      <c r="A42" s="32" t="n">
        <f aca="false">A41+1</f>
        <v>40</v>
      </c>
      <c r="B42" s="28" t="str">
        <f aca="false">Т1За!B42</f>
        <v>ULBroTeaM</v>
      </c>
      <c r="C42" s="28" t="str">
        <f aca="false">Т1За!C42</f>
        <v>Василенков Вячеслав</v>
      </c>
      <c r="D42" s="29" t="n">
        <f aca="false">D87</f>
        <v>1890.77</v>
      </c>
      <c r="E42" s="30" t="n">
        <f aca="false">E87</f>
        <v>5</v>
      </c>
      <c r="F42" s="33" t="n">
        <v>19.5</v>
      </c>
      <c r="G42" s="33" t="n">
        <v>13.9</v>
      </c>
      <c r="H42" s="33" t="n">
        <v>15.9</v>
      </c>
      <c r="I42" s="33" t="n">
        <v>14</v>
      </c>
      <c r="J42" s="33" t="n">
        <v>14.5</v>
      </c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 t="n">
        <v>14</v>
      </c>
      <c r="V42" s="33" t="n">
        <v>21.5</v>
      </c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</row>
    <row r="43" customFormat="false" ht="15.75" hidden="false" customHeight="false" outlineLevel="0" collapsed="false">
      <c r="A43" s="32" t="n">
        <f aca="false">A42+1</f>
        <v>41</v>
      </c>
      <c r="B43" s="28" t="str">
        <f aca="false">Т1За!B43</f>
        <v>K&amp;M</v>
      </c>
      <c r="C43" s="28" t="str">
        <f aca="false">Т1За!C43</f>
        <v>Казаченко Владимир</v>
      </c>
      <c r="D43" s="29" t="n">
        <f aca="false">D88</f>
        <v>1763.51</v>
      </c>
      <c r="E43" s="30" t="n">
        <f aca="false">E88</f>
        <v>6</v>
      </c>
      <c r="F43" s="33" t="n">
        <v>13</v>
      </c>
      <c r="G43" s="33" t="n">
        <v>13.7</v>
      </c>
      <c r="H43" s="33" t="n">
        <v>13.7</v>
      </c>
      <c r="I43" s="33" t="n">
        <v>13.8</v>
      </c>
      <c r="J43" s="33" t="n">
        <v>17.7</v>
      </c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 t="n">
        <v>18.2</v>
      </c>
      <c r="V43" s="33" t="n">
        <v>19.6</v>
      </c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</row>
    <row r="44" customFormat="false" ht="15.75" hidden="false" customHeight="false" outlineLevel="0" collapsed="false">
      <c r="A44" s="32" t="n">
        <f aca="false">A43+1</f>
        <v>42</v>
      </c>
      <c r="B44" s="28" t="str">
        <f aca="false">Т1За!B44</f>
        <v>Позитив</v>
      </c>
      <c r="C44" s="28" t="str">
        <f aca="false">Т1За!C44</f>
        <v>Строк Павел </v>
      </c>
      <c r="D44" s="29" t="n">
        <f aca="false">D89</f>
        <v>259.21</v>
      </c>
      <c r="E44" s="30" t="n">
        <f aca="false">E89</f>
        <v>31</v>
      </c>
      <c r="F44" s="33" t="n">
        <v>16.1</v>
      </c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</row>
    <row r="45" customFormat="false" ht="15.75" hidden="false" customHeight="false" outlineLevel="0" collapsed="false">
      <c r="C45" s="35" t="s">
        <v>143</v>
      </c>
      <c r="D45" s="35"/>
      <c r="E45" s="35"/>
      <c r="F45" s="36" t="n">
        <f aca="false">AVERAGE(F3:T44)</f>
        <v>14.2753731343284</v>
      </c>
      <c r="U45" s="36" t="n">
        <f aca="false">AVERAGE(U3:W44)</f>
        <v>18.17</v>
      </c>
      <c r="X45" s="36" t="n">
        <f aca="false">AVERAGE(X3:Z44)</f>
        <v>14.9</v>
      </c>
      <c r="AA45" s="36" t="n">
        <f aca="false">AVERAGE(AA3:AC44)</f>
        <v>21.5333333333333</v>
      </c>
      <c r="AD45" s="36" t="e">
        <f aca="false">AVERAGE(AD3:AF44)</f>
        <v>#DIV/0!</v>
      </c>
      <c r="AG45" s="36" t="e">
        <f aca="false">AVERAGE(AG3:AI44)</f>
        <v>#DIV/0!</v>
      </c>
      <c r="AJ45" s="36" t="e">
        <f aca="false">AVERAGE(AJ3:AL44)</f>
        <v>#DIV/0!</v>
      </c>
    </row>
    <row r="46" customFormat="false" ht="16.5" hidden="false" customHeight="true" outlineLevel="1" collapsed="false">
      <c r="A46" s="20" t="s">
        <v>2</v>
      </c>
      <c r="B46" s="22" t="s">
        <v>131</v>
      </c>
      <c r="C46" s="22" t="s">
        <v>132</v>
      </c>
      <c r="D46" s="23" t="s">
        <v>133</v>
      </c>
      <c r="E46" s="24" t="s">
        <v>134</v>
      </c>
      <c r="F46" s="22" t="s">
        <v>144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</row>
    <row r="47" customFormat="false" ht="15.75" hidden="false" customHeight="true" outlineLevel="1" collapsed="false">
      <c r="A47" s="20"/>
      <c r="B47" s="22"/>
      <c r="C47" s="22"/>
      <c r="D47" s="23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</row>
    <row r="48" customFormat="false" ht="15.75" hidden="false" customHeight="false" outlineLevel="1" collapsed="false">
      <c r="A48" s="27" t="n">
        <v>1</v>
      </c>
      <c r="B48" s="37" t="str">
        <f aca="false">B3</f>
        <v>Твичим и джигуем</v>
      </c>
      <c r="C48" s="38" t="str">
        <f aca="false">C3</f>
        <v>Синовец Роман</v>
      </c>
      <c r="D48" s="31" t="n">
        <f aca="false">SUM(F48:AO48)</f>
        <v>2187.56</v>
      </c>
      <c r="E48" s="39" t="n">
        <f aca="false">IF(D48&gt;0,RANK(D48,$D$48:$D$89),Реглист!$C$89+1)</f>
        <v>4</v>
      </c>
      <c r="F48" s="31" t="n">
        <f aca="false">POWER(F3,2)</f>
        <v>190.44</v>
      </c>
      <c r="G48" s="31" t="n">
        <f aca="false">POWER(G3,2)</f>
        <v>368.64</v>
      </c>
      <c r="H48" s="31" t="n">
        <f aca="false">POWER(H3,2)</f>
        <v>139.24</v>
      </c>
      <c r="I48" s="31" t="n">
        <f aca="false">POWER(I3,2)</f>
        <v>368.64</v>
      </c>
      <c r="J48" s="31" t="n">
        <f aca="false">POWER(J3,2)</f>
        <v>327.61</v>
      </c>
      <c r="K48" s="31" t="n">
        <f aca="false">POWER(K3,2)</f>
        <v>246.49</v>
      </c>
      <c r="L48" s="31" t="n">
        <f aca="false">POWER(L3,2)</f>
        <v>184.96</v>
      </c>
      <c r="M48" s="31" t="n">
        <f aca="false">POWER(M3,2)</f>
        <v>210.25</v>
      </c>
      <c r="N48" s="31" t="n">
        <f aca="false">POWER(N3,2)</f>
        <v>151.29</v>
      </c>
      <c r="O48" s="31" t="n">
        <f aca="false">POWER(O3,2)</f>
        <v>0</v>
      </c>
      <c r="P48" s="31" t="n">
        <f aca="false">POWER(P3,2)</f>
        <v>0</v>
      </c>
      <c r="Q48" s="31" t="n">
        <f aca="false">POWER(Q3,2)</f>
        <v>0</v>
      </c>
      <c r="R48" s="31" t="n">
        <f aca="false">POWER(R3,2)</f>
        <v>0</v>
      </c>
      <c r="S48" s="31" t="n">
        <f aca="false">POWER(S3,2)</f>
        <v>0</v>
      </c>
      <c r="T48" s="31" t="n">
        <f aca="false">POWER(T3,2)</f>
        <v>0</v>
      </c>
      <c r="U48" s="31" t="n">
        <f aca="false">POWER(U3,2)</f>
        <v>0</v>
      </c>
      <c r="V48" s="31" t="n">
        <f aca="false">POWER(V3,2)</f>
        <v>0</v>
      </c>
      <c r="W48" s="31" t="n">
        <f aca="false">POWER(W3,2)</f>
        <v>0</v>
      </c>
      <c r="X48" s="31" t="n">
        <f aca="false">POWER(X3,2)</f>
        <v>0</v>
      </c>
      <c r="Y48" s="31" t="n">
        <f aca="false">POWER(Y3,2)</f>
        <v>0</v>
      </c>
      <c r="Z48" s="31" t="n">
        <f aca="false">POWER(Z3,2)</f>
        <v>0</v>
      </c>
      <c r="AA48" s="31" t="n">
        <f aca="false">POWER(AA3,2)</f>
        <v>0</v>
      </c>
      <c r="AB48" s="31" t="n">
        <f aca="false">POWER(AB3,2)</f>
        <v>0</v>
      </c>
      <c r="AC48" s="31" t="n">
        <f aca="false">POWER(AC3,2)</f>
        <v>0</v>
      </c>
      <c r="AD48" s="31" t="n">
        <f aca="false">POWER(AD3,2)</f>
        <v>0</v>
      </c>
      <c r="AE48" s="31" t="n">
        <f aca="false">POWER(AE3,2)</f>
        <v>0</v>
      </c>
      <c r="AF48" s="31" t="n">
        <f aca="false">POWER(AF3,2)</f>
        <v>0</v>
      </c>
      <c r="AG48" s="31" t="n">
        <f aca="false">POWER(AG3,2)</f>
        <v>0</v>
      </c>
      <c r="AH48" s="31" t="n">
        <f aca="false">POWER(AH3,2)</f>
        <v>0</v>
      </c>
      <c r="AI48" s="31" t="n">
        <f aca="false">POWER(AI3,2)</f>
        <v>0</v>
      </c>
      <c r="AJ48" s="31" t="n">
        <f aca="false">POWER(AJ3,2)</f>
        <v>0</v>
      </c>
      <c r="AK48" s="31" t="n">
        <f aca="false">POWER(AK3,2)</f>
        <v>0</v>
      </c>
      <c r="AL48" s="31" t="n">
        <f aca="false">POWER(AL3,2)</f>
        <v>0</v>
      </c>
      <c r="AM48" s="31" t="n">
        <f aca="false">POWER(AM3,2)</f>
        <v>0</v>
      </c>
      <c r="AN48" s="31" t="n">
        <f aca="false">POWER(AN3,2)</f>
        <v>0</v>
      </c>
      <c r="AO48" s="31" t="n">
        <f aca="false">POWER(AO3,2)</f>
        <v>0</v>
      </c>
    </row>
    <row r="49" customFormat="false" ht="15.75" hidden="false" customHeight="false" outlineLevel="1" collapsed="false">
      <c r="A49" s="32" t="n">
        <f aca="false">A48+1</f>
        <v>2</v>
      </c>
      <c r="B49" s="37" t="str">
        <f aca="false">B4</f>
        <v>FishMurder</v>
      </c>
      <c r="C49" s="38" t="str">
        <f aca="false">C4</f>
        <v>Микулов Владимир</v>
      </c>
      <c r="D49" s="31" t="n">
        <f aca="false">SUM(F49:AO49)</f>
        <v>1135.41</v>
      </c>
      <c r="E49" s="39" t="n">
        <f aca="false">IF(D49&gt;0,RANK(D49,$D$48:$D$89),Реглист!$C$89+1)</f>
        <v>13</v>
      </c>
      <c r="F49" s="33" t="n">
        <f aca="false">POWER(F4,2)</f>
        <v>416.16</v>
      </c>
      <c r="G49" s="33" t="n">
        <f aca="false">POWER(G4,2)</f>
        <v>187.69</v>
      </c>
      <c r="H49" s="33" t="n">
        <f aca="false">POWER(H4,2)</f>
        <v>256</v>
      </c>
      <c r="I49" s="33" t="n">
        <f aca="false">POWER(I4,2)</f>
        <v>0</v>
      </c>
      <c r="J49" s="31" t="n">
        <f aca="false">POWER(J4,2)</f>
        <v>0</v>
      </c>
      <c r="K49" s="31" t="n">
        <f aca="false">POWER(K4,2)</f>
        <v>0</v>
      </c>
      <c r="L49" s="31" t="n">
        <f aca="false">POWER(L4,2)</f>
        <v>0</v>
      </c>
      <c r="M49" s="33" t="n">
        <f aca="false">POWER(M4,2)</f>
        <v>0</v>
      </c>
      <c r="N49" s="33" t="n">
        <f aca="false">POWER(N4,2)</f>
        <v>0</v>
      </c>
      <c r="O49" s="33" t="n">
        <f aca="false">POWER(O4,2)</f>
        <v>0</v>
      </c>
      <c r="P49" s="31" t="n">
        <f aca="false">POWER(P4,2)</f>
        <v>0</v>
      </c>
      <c r="Q49" s="31" t="n">
        <f aca="false">POWER(Q4,2)</f>
        <v>0</v>
      </c>
      <c r="R49" s="31" t="n">
        <f aca="false">POWER(R4,2)</f>
        <v>0</v>
      </c>
      <c r="S49" s="31" t="n">
        <f aca="false">POWER(S4,2)</f>
        <v>0</v>
      </c>
      <c r="T49" s="31" t="n">
        <f aca="false">POWER(T4,2)</f>
        <v>0</v>
      </c>
      <c r="U49" s="33" t="n">
        <f aca="false">POWER(U4,2)</f>
        <v>275.56</v>
      </c>
      <c r="V49" s="33" t="n">
        <f aca="false">POWER(V4,2)</f>
        <v>0</v>
      </c>
      <c r="W49" s="33" t="n">
        <f aca="false">POWER(W4,2)</f>
        <v>0</v>
      </c>
      <c r="X49" s="33" t="n">
        <f aca="false">POWER(X4,2)</f>
        <v>0</v>
      </c>
      <c r="Y49" s="31" t="n">
        <f aca="false">POWER(Y4,2)</f>
        <v>0</v>
      </c>
      <c r="Z49" s="31" t="n">
        <f aca="false">POWER(Z4,2)</f>
        <v>0</v>
      </c>
      <c r="AA49" s="31" t="n">
        <f aca="false">POWER(AA4,2)</f>
        <v>0</v>
      </c>
      <c r="AB49" s="33" t="n">
        <f aca="false">POWER(AB4,2)</f>
        <v>0</v>
      </c>
      <c r="AC49" s="33" t="n">
        <f aca="false">POWER(AC4,2)</f>
        <v>0</v>
      </c>
      <c r="AD49" s="33" t="n">
        <f aca="false">POWER(AD4,2)</f>
        <v>0</v>
      </c>
      <c r="AE49" s="31" t="n">
        <f aca="false">POWER(AE4,2)</f>
        <v>0</v>
      </c>
      <c r="AF49" s="31" t="n">
        <f aca="false">POWER(AF4,2)</f>
        <v>0</v>
      </c>
      <c r="AG49" s="31" t="n">
        <f aca="false">POWER(AG4,2)</f>
        <v>0</v>
      </c>
      <c r="AH49" s="31" t="n">
        <f aca="false">POWER(AH4,2)</f>
        <v>0</v>
      </c>
      <c r="AI49" s="31" t="n">
        <f aca="false">POWER(AI4,2)</f>
        <v>0</v>
      </c>
      <c r="AJ49" s="33" t="n">
        <f aca="false">POWER(AJ4,2)</f>
        <v>0</v>
      </c>
      <c r="AK49" s="33" t="n">
        <f aca="false">POWER(AK4,2)</f>
        <v>0</v>
      </c>
      <c r="AL49" s="33" t="n">
        <f aca="false">POWER(AL4,2)</f>
        <v>0</v>
      </c>
      <c r="AM49" s="33" t="n">
        <f aca="false">POWER(AM4,2)</f>
        <v>0</v>
      </c>
      <c r="AN49" s="31" t="n">
        <f aca="false">POWER(AN4,2)</f>
        <v>0</v>
      </c>
      <c r="AO49" s="31" t="n">
        <f aca="false">POWER(AO4,2)</f>
        <v>0</v>
      </c>
    </row>
    <row r="50" customFormat="false" ht="15.75" hidden="false" customHeight="false" outlineLevel="1" collapsed="false">
      <c r="A50" s="32" t="n">
        <f aca="false">A49+1</f>
        <v>3</v>
      </c>
      <c r="B50" s="37" t="str">
        <f aca="false">B5</f>
        <v>Neptune fishing team</v>
      </c>
      <c r="C50" s="38" t="str">
        <f aca="false">C5</f>
        <v>Кирьянов Денис</v>
      </c>
      <c r="D50" s="31" t="n">
        <f aca="false">SUM(F50:AO50)</f>
        <v>731.24</v>
      </c>
      <c r="E50" s="39" t="n">
        <f aca="false">IF(D50&gt;0,RANK(D50,$D$48:$D$89),Реглист!$C$89+1)</f>
        <v>20</v>
      </c>
      <c r="F50" s="33" t="n">
        <f aca="false">POWER(F5,2)</f>
        <v>0</v>
      </c>
      <c r="G50" s="33" t="n">
        <f aca="false">POWER(G5,2)</f>
        <v>0</v>
      </c>
      <c r="H50" s="33" t="n">
        <f aca="false">POWER(H5,2)</f>
        <v>0</v>
      </c>
      <c r="I50" s="33" t="n">
        <f aca="false">POWER(I5,2)</f>
        <v>0</v>
      </c>
      <c r="J50" s="31" t="n">
        <f aca="false">POWER(J5,2)</f>
        <v>0</v>
      </c>
      <c r="K50" s="31" t="n">
        <f aca="false">POWER(K5,2)</f>
        <v>0</v>
      </c>
      <c r="L50" s="31" t="n">
        <f aca="false">POWER(L5,2)</f>
        <v>0</v>
      </c>
      <c r="M50" s="33" t="n">
        <f aca="false">POWER(M5,2)</f>
        <v>0</v>
      </c>
      <c r="N50" s="33" t="n">
        <f aca="false">POWER(N5,2)</f>
        <v>0</v>
      </c>
      <c r="O50" s="33" t="n">
        <f aca="false">POWER(O5,2)</f>
        <v>0</v>
      </c>
      <c r="P50" s="31" t="n">
        <f aca="false">POWER(P5,2)</f>
        <v>0</v>
      </c>
      <c r="Q50" s="31" t="n">
        <f aca="false">POWER(Q5,2)</f>
        <v>0</v>
      </c>
      <c r="R50" s="31" t="n">
        <f aca="false">POWER(R5,2)</f>
        <v>0</v>
      </c>
      <c r="S50" s="31" t="n">
        <f aca="false">POWER(S5,2)</f>
        <v>0</v>
      </c>
      <c r="T50" s="31" t="n">
        <f aca="false">POWER(T5,2)</f>
        <v>0</v>
      </c>
      <c r="U50" s="33" t="n">
        <f aca="false">POWER(U5,2)</f>
        <v>400</v>
      </c>
      <c r="V50" s="33" t="n">
        <f aca="false">POWER(V5,2)</f>
        <v>331.24</v>
      </c>
      <c r="W50" s="33" t="n">
        <f aca="false">POWER(W5,2)</f>
        <v>0</v>
      </c>
      <c r="X50" s="33" t="n">
        <f aca="false">POWER(X5,2)</f>
        <v>0</v>
      </c>
      <c r="Y50" s="31" t="n">
        <f aca="false">POWER(Y5,2)</f>
        <v>0</v>
      </c>
      <c r="Z50" s="31" t="n">
        <f aca="false">POWER(Z5,2)</f>
        <v>0</v>
      </c>
      <c r="AA50" s="31" t="n">
        <f aca="false">POWER(AA5,2)</f>
        <v>0</v>
      </c>
      <c r="AB50" s="33" t="n">
        <f aca="false">POWER(AB5,2)</f>
        <v>0</v>
      </c>
      <c r="AC50" s="33" t="n">
        <f aca="false">POWER(AC5,2)</f>
        <v>0</v>
      </c>
      <c r="AD50" s="33" t="n">
        <f aca="false">POWER(AD5,2)</f>
        <v>0</v>
      </c>
      <c r="AE50" s="31" t="n">
        <f aca="false">POWER(AE5,2)</f>
        <v>0</v>
      </c>
      <c r="AF50" s="31" t="n">
        <f aca="false">POWER(AF5,2)</f>
        <v>0</v>
      </c>
      <c r="AG50" s="31" t="n">
        <f aca="false">POWER(AG5,2)</f>
        <v>0</v>
      </c>
      <c r="AH50" s="31" t="n">
        <f aca="false">POWER(AH5,2)</f>
        <v>0</v>
      </c>
      <c r="AI50" s="31" t="n">
        <f aca="false">POWER(AI5,2)</f>
        <v>0</v>
      </c>
      <c r="AJ50" s="33" t="n">
        <f aca="false">POWER(AJ5,2)</f>
        <v>0</v>
      </c>
      <c r="AK50" s="33" t="n">
        <f aca="false">POWER(AK5,2)</f>
        <v>0</v>
      </c>
      <c r="AL50" s="33" t="n">
        <f aca="false">POWER(AL5,2)</f>
        <v>0</v>
      </c>
      <c r="AM50" s="33" t="n">
        <f aca="false">POWER(AM5,2)</f>
        <v>0</v>
      </c>
      <c r="AN50" s="31" t="n">
        <f aca="false">POWER(AN5,2)</f>
        <v>0</v>
      </c>
      <c r="AO50" s="31" t="n">
        <f aca="false">POWER(AO5,2)</f>
        <v>0</v>
      </c>
    </row>
    <row r="51" customFormat="false" ht="15.75" hidden="false" customHeight="false" outlineLevel="1" collapsed="false">
      <c r="A51" s="32" t="n">
        <f aca="false">A50+1</f>
        <v>4</v>
      </c>
      <c r="B51" s="37" t="str">
        <f aca="false">B6</f>
        <v>HuNteRs for PeRch</v>
      </c>
      <c r="C51" s="38" t="str">
        <f aca="false">C6</f>
        <v>Самусевич Кирилл</v>
      </c>
      <c r="D51" s="31" t="n">
        <f aca="false">SUM(F51:AO51)</f>
        <v>243.36</v>
      </c>
      <c r="E51" s="39" t="n">
        <f aca="false">IF(D51&gt;0,RANK(D51,$D$48:$D$89),Реглист!$C$89+1)</f>
        <v>33</v>
      </c>
      <c r="F51" s="33" t="n">
        <f aca="false">POWER(F6,2)</f>
        <v>0</v>
      </c>
      <c r="G51" s="33" t="n">
        <f aca="false">POWER(G6,2)</f>
        <v>0</v>
      </c>
      <c r="H51" s="33" t="n">
        <f aca="false">POWER(H6,2)</f>
        <v>0</v>
      </c>
      <c r="I51" s="33" t="n">
        <f aca="false">POWER(I6,2)</f>
        <v>0</v>
      </c>
      <c r="J51" s="31" t="n">
        <f aca="false">POWER(J6,2)</f>
        <v>0</v>
      </c>
      <c r="K51" s="31" t="n">
        <f aca="false">POWER(K6,2)</f>
        <v>0</v>
      </c>
      <c r="L51" s="31" t="n">
        <f aca="false">POWER(L6,2)</f>
        <v>0</v>
      </c>
      <c r="M51" s="33" t="n">
        <f aca="false">POWER(M6,2)</f>
        <v>0</v>
      </c>
      <c r="N51" s="33" t="n">
        <f aca="false">POWER(N6,2)</f>
        <v>0</v>
      </c>
      <c r="O51" s="33" t="n">
        <f aca="false">POWER(O6,2)</f>
        <v>0</v>
      </c>
      <c r="P51" s="31" t="n">
        <f aca="false">POWER(P6,2)</f>
        <v>0</v>
      </c>
      <c r="Q51" s="31" t="n">
        <f aca="false">POWER(Q6,2)</f>
        <v>0</v>
      </c>
      <c r="R51" s="31" t="n">
        <f aca="false">POWER(R6,2)</f>
        <v>0</v>
      </c>
      <c r="S51" s="31" t="n">
        <f aca="false">POWER(S6,2)</f>
        <v>0</v>
      </c>
      <c r="T51" s="31" t="n">
        <f aca="false">POWER(T6,2)</f>
        <v>0</v>
      </c>
      <c r="U51" s="33" t="n">
        <f aca="false">POWER(U6,2)</f>
        <v>243.36</v>
      </c>
      <c r="V51" s="33" t="n">
        <f aca="false">POWER(V6,2)</f>
        <v>0</v>
      </c>
      <c r="W51" s="33" t="n">
        <f aca="false">POWER(W6,2)</f>
        <v>0</v>
      </c>
      <c r="X51" s="33" t="n">
        <f aca="false">POWER(X6,2)</f>
        <v>0</v>
      </c>
      <c r="Y51" s="31" t="n">
        <f aca="false">POWER(Y6,2)</f>
        <v>0</v>
      </c>
      <c r="Z51" s="31" t="n">
        <f aca="false">POWER(Z6,2)</f>
        <v>0</v>
      </c>
      <c r="AA51" s="31" t="n">
        <f aca="false">POWER(AA6,2)</f>
        <v>0</v>
      </c>
      <c r="AB51" s="33" t="n">
        <f aca="false">POWER(AB6,2)</f>
        <v>0</v>
      </c>
      <c r="AC51" s="33" t="n">
        <f aca="false">POWER(AC6,2)</f>
        <v>0</v>
      </c>
      <c r="AD51" s="33" t="n">
        <f aca="false">POWER(AD6,2)</f>
        <v>0</v>
      </c>
      <c r="AE51" s="31" t="n">
        <f aca="false">POWER(AE6,2)</f>
        <v>0</v>
      </c>
      <c r="AF51" s="31" t="n">
        <f aca="false">POWER(AF6,2)</f>
        <v>0</v>
      </c>
      <c r="AG51" s="31" t="n">
        <f aca="false">POWER(AG6,2)</f>
        <v>0</v>
      </c>
      <c r="AH51" s="31" t="n">
        <f aca="false">POWER(AH6,2)</f>
        <v>0</v>
      </c>
      <c r="AI51" s="31" t="n">
        <f aca="false">POWER(AI6,2)</f>
        <v>0</v>
      </c>
      <c r="AJ51" s="33" t="n">
        <f aca="false">POWER(AJ6,2)</f>
        <v>0</v>
      </c>
      <c r="AK51" s="33" t="n">
        <f aca="false">POWER(AK6,2)</f>
        <v>0</v>
      </c>
      <c r="AL51" s="33" t="n">
        <f aca="false">POWER(AL6,2)</f>
        <v>0</v>
      </c>
      <c r="AM51" s="33" t="n">
        <f aca="false">POWER(AM6,2)</f>
        <v>0</v>
      </c>
      <c r="AN51" s="31" t="n">
        <f aca="false">POWER(AN6,2)</f>
        <v>0</v>
      </c>
      <c r="AO51" s="31" t="n">
        <f aca="false">POWER(AO6,2)</f>
        <v>0</v>
      </c>
    </row>
    <row r="52" customFormat="false" ht="15.75" hidden="false" customHeight="false" outlineLevel="1" collapsed="false">
      <c r="A52" s="32" t="n">
        <f aca="false">A51+1</f>
        <v>5</v>
      </c>
      <c r="B52" s="37" t="str">
        <f aca="false">B7</f>
        <v>Bad  Fish</v>
      </c>
      <c r="C52" s="38" t="str">
        <f aca="false">C7</f>
        <v>Корней Валентин</v>
      </c>
      <c r="D52" s="31" t="n">
        <f aca="false">SUM(F52:AO52)</f>
        <v>1232.83</v>
      </c>
      <c r="E52" s="39" t="n">
        <f aca="false">IF(D52&gt;0,RANK(D52,$D$48:$D$89),Реглист!$C$89+1)</f>
        <v>12</v>
      </c>
      <c r="F52" s="33" t="n">
        <f aca="false">POWER(F7,2)</f>
        <v>136.89</v>
      </c>
      <c r="G52" s="33" t="n">
        <f aca="false">POWER(G7,2)</f>
        <v>210.25</v>
      </c>
      <c r="H52" s="33" t="n">
        <f aca="false">POWER(H7,2)</f>
        <v>561.69</v>
      </c>
      <c r="I52" s="33" t="n">
        <f aca="false">POWER(I7,2)</f>
        <v>324</v>
      </c>
      <c r="J52" s="31" t="n">
        <f aca="false">POWER(J7,2)</f>
        <v>0</v>
      </c>
      <c r="K52" s="31" t="n">
        <f aca="false">POWER(K7,2)</f>
        <v>0</v>
      </c>
      <c r="L52" s="31" t="n">
        <f aca="false">POWER(L7,2)</f>
        <v>0</v>
      </c>
      <c r="M52" s="33" t="n">
        <f aca="false">POWER(M7,2)</f>
        <v>0</v>
      </c>
      <c r="N52" s="33" t="n">
        <f aca="false">POWER(N7,2)</f>
        <v>0</v>
      </c>
      <c r="O52" s="33" t="n">
        <f aca="false">POWER(O7,2)</f>
        <v>0</v>
      </c>
      <c r="P52" s="31" t="n">
        <f aca="false">POWER(P7,2)</f>
        <v>0</v>
      </c>
      <c r="Q52" s="31" t="n">
        <f aca="false">POWER(Q7,2)</f>
        <v>0</v>
      </c>
      <c r="R52" s="31" t="n">
        <f aca="false">POWER(R7,2)</f>
        <v>0</v>
      </c>
      <c r="S52" s="31" t="n">
        <f aca="false">POWER(S7,2)</f>
        <v>0</v>
      </c>
      <c r="T52" s="31" t="n">
        <f aca="false">POWER(T7,2)</f>
        <v>0</v>
      </c>
      <c r="U52" s="33" t="n">
        <f aca="false">POWER(U7,2)</f>
        <v>0</v>
      </c>
      <c r="V52" s="33" t="n">
        <f aca="false">POWER(V7,2)</f>
        <v>0</v>
      </c>
      <c r="W52" s="33" t="n">
        <f aca="false">POWER(W7,2)</f>
        <v>0</v>
      </c>
      <c r="X52" s="33" t="n">
        <f aca="false">POWER(X7,2)</f>
        <v>0</v>
      </c>
      <c r="Y52" s="31" t="n">
        <f aca="false">POWER(Y7,2)</f>
        <v>0</v>
      </c>
      <c r="Z52" s="31" t="n">
        <f aca="false">POWER(Z7,2)</f>
        <v>0</v>
      </c>
      <c r="AA52" s="31" t="n">
        <f aca="false">POWER(AA7,2)</f>
        <v>0</v>
      </c>
      <c r="AB52" s="33" t="n">
        <f aca="false">POWER(AB7,2)</f>
        <v>0</v>
      </c>
      <c r="AC52" s="33" t="n">
        <f aca="false">POWER(AC7,2)</f>
        <v>0</v>
      </c>
      <c r="AD52" s="33" t="n">
        <f aca="false">POWER(AD7,2)</f>
        <v>0</v>
      </c>
      <c r="AE52" s="31" t="n">
        <f aca="false">POWER(AE7,2)</f>
        <v>0</v>
      </c>
      <c r="AF52" s="31" t="n">
        <f aca="false">POWER(AF7,2)</f>
        <v>0</v>
      </c>
      <c r="AG52" s="31" t="n">
        <f aca="false">POWER(AG7,2)</f>
        <v>0</v>
      </c>
      <c r="AH52" s="31" t="n">
        <f aca="false">POWER(AH7,2)</f>
        <v>0</v>
      </c>
      <c r="AI52" s="31" t="n">
        <f aca="false">POWER(AI7,2)</f>
        <v>0</v>
      </c>
      <c r="AJ52" s="33" t="n">
        <f aca="false">POWER(AJ7,2)</f>
        <v>0</v>
      </c>
      <c r="AK52" s="33" t="n">
        <f aca="false">POWER(AK7,2)</f>
        <v>0</v>
      </c>
      <c r="AL52" s="33" t="n">
        <f aca="false">POWER(AL7,2)</f>
        <v>0</v>
      </c>
      <c r="AM52" s="33" t="n">
        <f aca="false">POWER(AM7,2)</f>
        <v>0</v>
      </c>
      <c r="AN52" s="31" t="n">
        <f aca="false">POWER(AN7,2)</f>
        <v>0</v>
      </c>
      <c r="AO52" s="31" t="n">
        <f aca="false">POWER(AO7,2)</f>
        <v>0</v>
      </c>
    </row>
    <row r="53" customFormat="false" ht="15.75" hidden="false" customHeight="false" outlineLevel="1" collapsed="false">
      <c r="A53" s="32" t="n">
        <f aca="false">A52+1</f>
        <v>6</v>
      </c>
      <c r="B53" s="37" t="str">
        <f aca="false">B8</f>
        <v>Штиль</v>
      </c>
      <c r="C53" s="38" t="str">
        <f aca="false">C8</f>
        <v>Козлов Юрий</v>
      </c>
      <c r="D53" s="31" t="n">
        <f aca="false">SUM(F53:AO53)</f>
        <v>3239.64</v>
      </c>
      <c r="E53" s="39" t="n">
        <f aca="false">IF(D53&gt;0,RANK(D53,$D$48:$D$89),Реглист!$C$89+1)</f>
        <v>1</v>
      </c>
      <c r="F53" s="33" t="n">
        <f aca="false">POWER(F8,2)</f>
        <v>207.36</v>
      </c>
      <c r="G53" s="33" t="n">
        <f aca="false">POWER(G8,2)</f>
        <v>453.69</v>
      </c>
      <c r="H53" s="33" t="n">
        <f aca="false">POWER(H8,2)</f>
        <v>501.76</v>
      </c>
      <c r="I53" s="33" t="n">
        <f aca="false">POWER(I8,2)</f>
        <v>412.09</v>
      </c>
      <c r="J53" s="31" t="n">
        <f aca="false">POWER(J8,2)</f>
        <v>453.69</v>
      </c>
      <c r="K53" s="31" t="n">
        <f aca="false">POWER(K8,2)</f>
        <v>0</v>
      </c>
      <c r="L53" s="31" t="n">
        <f aca="false">POWER(L8,2)</f>
        <v>0</v>
      </c>
      <c r="M53" s="33" t="n">
        <f aca="false">POWER(M8,2)</f>
        <v>0</v>
      </c>
      <c r="N53" s="33" t="n">
        <f aca="false">POWER(N8,2)</f>
        <v>0</v>
      </c>
      <c r="O53" s="33" t="n">
        <f aca="false">POWER(O8,2)</f>
        <v>0</v>
      </c>
      <c r="P53" s="31" t="n">
        <f aca="false">POWER(P8,2)</f>
        <v>0</v>
      </c>
      <c r="Q53" s="31" t="n">
        <f aca="false">POWER(Q8,2)</f>
        <v>0</v>
      </c>
      <c r="R53" s="31" t="n">
        <f aca="false">POWER(R8,2)</f>
        <v>0</v>
      </c>
      <c r="S53" s="31" t="n">
        <f aca="false">POWER(S8,2)</f>
        <v>0</v>
      </c>
      <c r="T53" s="31" t="n">
        <f aca="false">POWER(T8,2)</f>
        <v>0</v>
      </c>
      <c r="U53" s="33" t="n">
        <f aca="false">POWER(U8,2)</f>
        <v>334.89</v>
      </c>
      <c r="V53" s="33" t="n">
        <f aca="false">POWER(V8,2)</f>
        <v>0</v>
      </c>
      <c r="W53" s="33" t="n">
        <f aca="false">POWER(W8,2)</f>
        <v>0</v>
      </c>
      <c r="X53" s="33" t="n">
        <f aca="false">POWER(X8,2)</f>
        <v>0</v>
      </c>
      <c r="Y53" s="31" t="n">
        <f aca="false">POWER(Y8,2)</f>
        <v>0</v>
      </c>
      <c r="Z53" s="31" t="n">
        <f aca="false">POWER(Z8,2)</f>
        <v>0</v>
      </c>
      <c r="AA53" s="31" t="n">
        <f aca="false">POWER(AA8,2)</f>
        <v>876.16</v>
      </c>
      <c r="AB53" s="33" t="n">
        <f aca="false">POWER(AB8,2)</f>
        <v>0</v>
      </c>
      <c r="AC53" s="33" t="n">
        <f aca="false">POWER(AC8,2)</f>
        <v>0</v>
      </c>
      <c r="AD53" s="33" t="n">
        <f aca="false">POWER(AD8,2)</f>
        <v>0</v>
      </c>
      <c r="AE53" s="31" t="n">
        <f aca="false">POWER(AE8,2)</f>
        <v>0</v>
      </c>
      <c r="AF53" s="31" t="n">
        <f aca="false">POWER(AF8,2)</f>
        <v>0</v>
      </c>
      <c r="AG53" s="31" t="n">
        <f aca="false">POWER(AG8,2)</f>
        <v>0</v>
      </c>
      <c r="AH53" s="31" t="n">
        <f aca="false">POWER(AH8,2)</f>
        <v>0</v>
      </c>
      <c r="AI53" s="31" t="n">
        <f aca="false">POWER(AI8,2)</f>
        <v>0</v>
      </c>
      <c r="AJ53" s="33" t="n">
        <f aca="false">POWER(AJ8,2)</f>
        <v>0</v>
      </c>
      <c r="AK53" s="33" t="n">
        <f aca="false">POWER(AK8,2)</f>
        <v>0</v>
      </c>
      <c r="AL53" s="33" t="n">
        <f aca="false">POWER(AL8,2)</f>
        <v>0</v>
      </c>
      <c r="AM53" s="33" t="n">
        <f aca="false">POWER(AM8,2)</f>
        <v>0</v>
      </c>
      <c r="AN53" s="31" t="n">
        <f aca="false">POWER(AN8,2)</f>
        <v>0</v>
      </c>
      <c r="AO53" s="31" t="n">
        <f aca="false">POWER(AO8,2)</f>
        <v>0</v>
      </c>
    </row>
    <row r="54" customFormat="false" ht="15.75" hidden="false" customHeight="false" outlineLevel="1" collapsed="false">
      <c r="A54" s="32" t="n">
        <f aca="false">A53+1</f>
        <v>7</v>
      </c>
      <c r="B54" s="37" t="str">
        <f aca="false">B9</f>
        <v>Фарватер</v>
      </c>
      <c r="C54" s="38" t="str">
        <f aca="false">C9</f>
        <v>Попельский Максим</v>
      </c>
      <c r="D54" s="31" t="n">
        <f aca="false">SUM(F54:AO54)</f>
        <v>144</v>
      </c>
      <c r="E54" s="39" t="n">
        <f aca="false">IF(D54&gt;0,RANK(D54,$D$48:$D$89),Реглист!$C$89+1)</f>
        <v>35</v>
      </c>
      <c r="F54" s="33" t="n">
        <f aca="false">POWER(F9,2)</f>
        <v>144</v>
      </c>
      <c r="G54" s="33" t="n">
        <f aca="false">POWER(G9,2)</f>
        <v>0</v>
      </c>
      <c r="H54" s="33" t="n">
        <f aca="false">POWER(H9,2)</f>
        <v>0</v>
      </c>
      <c r="I54" s="33" t="n">
        <f aca="false">POWER(I9,2)</f>
        <v>0</v>
      </c>
      <c r="J54" s="31" t="n">
        <f aca="false">POWER(J9,2)</f>
        <v>0</v>
      </c>
      <c r="K54" s="31" t="n">
        <f aca="false">POWER(K9,2)</f>
        <v>0</v>
      </c>
      <c r="L54" s="31" t="n">
        <f aca="false">POWER(L9,2)</f>
        <v>0</v>
      </c>
      <c r="M54" s="33" t="n">
        <f aca="false">POWER(M9,2)</f>
        <v>0</v>
      </c>
      <c r="N54" s="33" t="n">
        <f aca="false">POWER(N9,2)</f>
        <v>0</v>
      </c>
      <c r="O54" s="33" t="n">
        <f aca="false">POWER(O9,2)</f>
        <v>0</v>
      </c>
      <c r="P54" s="31" t="n">
        <f aca="false">POWER(P9,2)</f>
        <v>0</v>
      </c>
      <c r="Q54" s="31" t="n">
        <f aca="false">POWER(Q9,2)</f>
        <v>0</v>
      </c>
      <c r="R54" s="31" t="n">
        <f aca="false">POWER(R9,2)</f>
        <v>0</v>
      </c>
      <c r="S54" s="31" t="n">
        <f aca="false">POWER(S9,2)</f>
        <v>0</v>
      </c>
      <c r="T54" s="31" t="n">
        <f aca="false">POWER(T9,2)</f>
        <v>0</v>
      </c>
      <c r="U54" s="33" t="n">
        <f aca="false">POWER(U9,2)</f>
        <v>0</v>
      </c>
      <c r="V54" s="33" t="n">
        <f aca="false">POWER(V9,2)</f>
        <v>0</v>
      </c>
      <c r="W54" s="33" t="n">
        <f aca="false">POWER(W9,2)</f>
        <v>0</v>
      </c>
      <c r="X54" s="33" t="n">
        <f aca="false">POWER(X9,2)</f>
        <v>0</v>
      </c>
      <c r="Y54" s="31" t="n">
        <f aca="false">POWER(Y9,2)</f>
        <v>0</v>
      </c>
      <c r="Z54" s="31" t="n">
        <f aca="false">POWER(Z9,2)</f>
        <v>0</v>
      </c>
      <c r="AA54" s="31" t="n">
        <f aca="false">POWER(AA9,2)</f>
        <v>0</v>
      </c>
      <c r="AB54" s="33" t="n">
        <f aca="false">POWER(AB9,2)</f>
        <v>0</v>
      </c>
      <c r="AC54" s="33" t="n">
        <f aca="false">POWER(AC9,2)</f>
        <v>0</v>
      </c>
      <c r="AD54" s="33" t="n">
        <f aca="false">POWER(AD9,2)</f>
        <v>0</v>
      </c>
      <c r="AE54" s="31" t="n">
        <f aca="false">POWER(AE9,2)</f>
        <v>0</v>
      </c>
      <c r="AF54" s="31" t="n">
        <f aca="false">POWER(AF9,2)</f>
        <v>0</v>
      </c>
      <c r="AG54" s="31" t="n">
        <f aca="false">POWER(AG9,2)</f>
        <v>0</v>
      </c>
      <c r="AH54" s="31" t="n">
        <f aca="false">POWER(AH9,2)</f>
        <v>0</v>
      </c>
      <c r="AI54" s="31" t="n">
        <f aca="false">POWER(AI9,2)</f>
        <v>0</v>
      </c>
      <c r="AJ54" s="33" t="n">
        <f aca="false">POWER(AJ9,2)</f>
        <v>0</v>
      </c>
      <c r="AK54" s="33" t="n">
        <f aca="false">POWER(AK9,2)</f>
        <v>0</v>
      </c>
      <c r="AL54" s="33" t="n">
        <f aca="false">POWER(AL9,2)</f>
        <v>0</v>
      </c>
      <c r="AM54" s="33" t="n">
        <f aca="false">POWER(AM9,2)</f>
        <v>0</v>
      </c>
      <c r="AN54" s="31" t="n">
        <f aca="false">POWER(AN9,2)</f>
        <v>0</v>
      </c>
      <c r="AO54" s="31" t="n">
        <f aca="false">POWER(AO9,2)</f>
        <v>0</v>
      </c>
    </row>
    <row r="55" customFormat="false" ht="15.75" hidden="false" customHeight="false" outlineLevel="1" collapsed="false">
      <c r="A55" s="32" t="n">
        <f aca="false">A54+1</f>
        <v>8</v>
      </c>
      <c r="B55" s="37" t="str">
        <f aca="false">B10</f>
        <v>Bait Breath Team</v>
      </c>
      <c r="C55" s="38" t="str">
        <f aca="false">C10</f>
        <v>Зубко Сергей</v>
      </c>
      <c r="D55" s="31" t="n">
        <f aca="false">SUM(F55:AO55)</f>
        <v>664.74</v>
      </c>
      <c r="E55" s="39" t="n">
        <f aca="false">IF(D55&gt;0,RANK(D55,$D$48:$D$89),Реглист!$C$89+1)</f>
        <v>23</v>
      </c>
      <c r="F55" s="33" t="n">
        <f aca="false">POWER(F10,2)</f>
        <v>134.56</v>
      </c>
      <c r="G55" s="33" t="n">
        <f aca="false">POWER(G10,2)</f>
        <v>123.21</v>
      </c>
      <c r="H55" s="33" t="n">
        <f aca="false">POWER(H10,2)</f>
        <v>222.01</v>
      </c>
      <c r="I55" s="33" t="n">
        <f aca="false">POWER(I10,2)</f>
        <v>184.96</v>
      </c>
      <c r="J55" s="31" t="n">
        <f aca="false">POWER(J10,2)</f>
        <v>0</v>
      </c>
      <c r="K55" s="31" t="n">
        <f aca="false">POWER(K10,2)</f>
        <v>0</v>
      </c>
      <c r="L55" s="31" t="n">
        <f aca="false">POWER(L10,2)</f>
        <v>0</v>
      </c>
      <c r="M55" s="33" t="n">
        <f aca="false">POWER(M10,2)</f>
        <v>0</v>
      </c>
      <c r="N55" s="33" t="n">
        <f aca="false">POWER(N10,2)</f>
        <v>0</v>
      </c>
      <c r="O55" s="33" t="n">
        <f aca="false">POWER(O10,2)</f>
        <v>0</v>
      </c>
      <c r="P55" s="31" t="n">
        <f aca="false">POWER(P10,2)</f>
        <v>0</v>
      </c>
      <c r="Q55" s="31" t="n">
        <f aca="false">POWER(Q10,2)</f>
        <v>0</v>
      </c>
      <c r="R55" s="31" t="n">
        <f aca="false">POWER(R10,2)</f>
        <v>0</v>
      </c>
      <c r="S55" s="31" t="n">
        <f aca="false">POWER(S10,2)</f>
        <v>0</v>
      </c>
      <c r="T55" s="31" t="n">
        <f aca="false">POWER(T10,2)</f>
        <v>0</v>
      </c>
      <c r="U55" s="33" t="n">
        <f aca="false">POWER(U10,2)</f>
        <v>0</v>
      </c>
      <c r="V55" s="33" t="n">
        <f aca="false">POWER(V10,2)</f>
        <v>0</v>
      </c>
      <c r="W55" s="33" t="n">
        <f aca="false">POWER(W10,2)</f>
        <v>0</v>
      </c>
      <c r="X55" s="33" t="n">
        <f aca="false">POWER(X10,2)</f>
        <v>0</v>
      </c>
      <c r="Y55" s="31" t="n">
        <f aca="false">POWER(Y10,2)</f>
        <v>0</v>
      </c>
      <c r="Z55" s="31" t="n">
        <f aca="false">POWER(Z10,2)</f>
        <v>0</v>
      </c>
      <c r="AA55" s="31" t="n">
        <f aca="false">POWER(AA10,2)</f>
        <v>0</v>
      </c>
      <c r="AB55" s="33" t="n">
        <f aca="false">POWER(AB10,2)</f>
        <v>0</v>
      </c>
      <c r="AC55" s="33" t="n">
        <f aca="false">POWER(AC10,2)</f>
        <v>0</v>
      </c>
      <c r="AD55" s="33" t="n">
        <f aca="false">POWER(AD10,2)</f>
        <v>0</v>
      </c>
      <c r="AE55" s="31" t="n">
        <f aca="false">POWER(AE10,2)</f>
        <v>0</v>
      </c>
      <c r="AF55" s="31" t="n">
        <f aca="false">POWER(AF10,2)</f>
        <v>0</v>
      </c>
      <c r="AG55" s="31" t="n">
        <f aca="false">POWER(AG10,2)</f>
        <v>0</v>
      </c>
      <c r="AH55" s="31" t="n">
        <f aca="false">POWER(AH10,2)</f>
        <v>0</v>
      </c>
      <c r="AI55" s="31" t="n">
        <f aca="false">POWER(AI10,2)</f>
        <v>0</v>
      </c>
      <c r="AJ55" s="33" t="n">
        <f aca="false">POWER(AJ10,2)</f>
        <v>0</v>
      </c>
      <c r="AK55" s="33" t="n">
        <f aca="false">POWER(AK10,2)</f>
        <v>0</v>
      </c>
      <c r="AL55" s="33" t="n">
        <f aca="false">POWER(AL10,2)</f>
        <v>0</v>
      </c>
      <c r="AM55" s="33" t="n">
        <f aca="false">POWER(AM10,2)</f>
        <v>0</v>
      </c>
      <c r="AN55" s="31" t="n">
        <f aca="false">POWER(AN10,2)</f>
        <v>0</v>
      </c>
      <c r="AO55" s="31" t="n">
        <f aca="false">POWER(AO10,2)</f>
        <v>0</v>
      </c>
    </row>
    <row r="56" customFormat="false" ht="15.75" hidden="false" customHeight="false" outlineLevel="1" collapsed="false">
      <c r="A56" s="32" t="n">
        <f aca="false">A55+1</f>
        <v>9</v>
      </c>
      <c r="B56" s="37" t="str">
        <f aca="false">B11</f>
        <v>СТАR Fishingstock</v>
      </c>
      <c r="C56" s="38" t="str">
        <f aca="false">C11</f>
        <v>Пожарский Константин</v>
      </c>
      <c r="D56" s="31" t="n">
        <f aca="false">SUM(F56:AO56)</f>
        <v>2437.51</v>
      </c>
      <c r="E56" s="39" t="n">
        <f aca="false">IF(D56&gt;0,RANK(D56,$D$48:$D$89),Реглист!$C$89+1)</f>
        <v>2</v>
      </c>
      <c r="F56" s="33" t="n">
        <f aca="false">POWER(F11,2)</f>
        <v>182.25</v>
      </c>
      <c r="G56" s="33" t="n">
        <f aca="false">POWER(G11,2)</f>
        <v>234.09</v>
      </c>
      <c r="H56" s="33" t="n">
        <f aca="false">POWER(H11,2)</f>
        <v>139.24</v>
      </c>
      <c r="I56" s="33" t="n">
        <f aca="false">POWER(I11,2)</f>
        <v>187.69</v>
      </c>
      <c r="J56" s="31" t="n">
        <f aca="false">POWER(J11,2)</f>
        <v>156.25</v>
      </c>
      <c r="K56" s="31" t="n">
        <f aca="false">POWER(K11,2)</f>
        <v>116.64</v>
      </c>
      <c r="L56" s="31" t="n">
        <f aca="false">POWER(L11,2)</f>
        <v>201.64</v>
      </c>
      <c r="M56" s="33" t="n">
        <f aca="false">POWER(M11,2)</f>
        <v>179.56</v>
      </c>
      <c r="N56" s="33" t="n">
        <f aca="false">POWER(N11,2)</f>
        <v>127.69</v>
      </c>
      <c r="O56" s="33" t="n">
        <f aca="false">POWER(O11,2)</f>
        <v>118.81</v>
      </c>
      <c r="P56" s="31" t="n">
        <f aca="false">POWER(P11,2)</f>
        <v>110.25</v>
      </c>
      <c r="Q56" s="31" t="n">
        <f aca="false">POWER(Q11,2)</f>
        <v>112.36</v>
      </c>
      <c r="R56" s="31" t="n">
        <f aca="false">POWER(R11,2)</f>
        <v>231.04</v>
      </c>
      <c r="S56" s="31" t="n">
        <f aca="false">POWER(S11,2)</f>
        <v>144</v>
      </c>
      <c r="T56" s="31" t="n">
        <f aca="false">POWER(T11,2)</f>
        <v>196</v>
      </c>
      <c r="U56" s="33" t="n">
        <f aca="false">POWER(U11,2)</f>
        <v>0</v>
      </c>
      <c r="V56" s="33" t="n">
        <f aca="false">POWER(V11,2)</f>
        <v>0</v>
      </c>
      <c r="W56" s="33" t="n">
        <f aca="false">POWER(W11,2)</f>
        <v>0</v>
      </c>
      <c r="X56" s="33" t="n">
        <f aca="false">POWER(X11,2)</f>
        <v>0</v>
      </c>
      <c r="Y56" s="31" t="n">
        <f aca="false">POWER(Y11,2)</f>
        <v>0</v>
      </c>
      <c r="Z56" s="31" t="n">
        <f aca="false">POWER(Z11,2)</f>
        <v>0</v>
      </c>
      <c r="AA56" s="31" t="n">
        <f aca="false">POWER(AA11,2)</f>
        <v>0</v>
      </c>
      <c r="AB56" s="33" t="n">
        <f aca="false">POWER(AB11,2)</f>
        <v>0</v>
      </c>
      <c r="AC56" s="33" t="n">
        <f aca="false">POWER(AC11,2)</f>
        <v>0</v>
      </c>
      <c r="AD56" s="33" t="n">
        <f aca="false">POWER(AD11,2)</f>
        <v>0</v>
      </c>
      <c r="AE56" s="31" t="n">
        <f aca="false">POWER(AE11,2)</f>
        <v>0</v>
      </c>
      <c r="AF56" s="31" t="n">
        <f aca="false">POWER(AF11,2)</f>
        <v>0</v>
      </c>
      <c r="AG56" s="31" t="n">
        <f aca="false">POWER(AG11,2)</f>
        <v>0</v>
      </c>
      <c r="AH56" s="31" t="n">
        <f aca="false">POWER(AH11,2)</f>
        <v>0</v>
      </c>
      <c r="AI56" s="31" t="n">
        <f aca="false">POWER(AI11,2)</f>
        <v>0</v>
      </c>
      <c r="AJ56" s="33" t="n">
        <f aca="false">POWER(AJ11,2)</f>
        <v>0</v>
      </c>
      <c r="AK56" s="33" t="n">
        <f aca="false">POWER(AK11,2)</f>
        <v>0</v>
      </c>
      <c r="AL56" s="33" t="n">
        <f aca="false">POWER(AL11,2)</f>
        <v>0</v>
      </c>
      <c r="AM56" s="33" t="n">
        <f aca="false">POWER(AM11,2)</f>
        <v>0</v>
      </c>
      <c r="AN56" s="31" t="n">
        <f aca="false">POWER(AN11,2)</f>
        <v>0</v>
      </c>
      <c r="AO56" s="31" t="n">
        <f aca="false">POWER(AO11,2)</f>
        <v>0</v>
      </c>
    </row>
    <row r="57" customFormat="false" ht="15.75" hidden="false" customHeight="false" outlineLevel="1" collapsed="false">
      <c r="A57" s="32" t="n">
        <f aca="false">A56+1</f>
        <v>10</v>
      </c>
      <c r="B57" s="37" t="str">
        <f aca="false">B12</f>
        <v>Poseidon</v>
      </c>
      <c r="C57" s="38" t="str">
        <f aca="false">C12</f>
        <v>Чижонок Сергей</v>
      </c>
      <c r="D57" s="31" t="n">
        <f aca="false">SUM(F57:AO57)</f>
        <v>834.65</v>
      </c>
      <c r="E57" s="39" t="n">
        <f aca="false">IF(D57&gt;0,RANK(D57,$D$48:$D$89),Реглист!$C$89+1)</f>
        <v>19</v>
      </c>
      <c r="F57" s="33" t="n">
        <f aca="false">POWER(F12,2)</f>
        <v>237.16</v>
      </c>
      <c r="G57" s="33" t="n">
        <f aca="false">POWER(G12,2)</f>
        <v>428.49</v>
      </c>
      <c r="H57" s="33" t="n">
        <f aca="false">POWER(H12,2)</f>
        <v>169</v>
      </c>
      <c r="I57" s="33" t="n">
        <f aca="false">POWER(I12,2)</f>
        <v>0</v>
      </c>
      <c r="J57" s="31" t="n">
        <f aca="false">POWER(J12,2)</f>
        <v>0</v>
      </c>
      <c r="K57" s="31" t="n">
        <f aca="false">POWER(K12,2)</f>
        <v>0</v>
      </c>
      <c r="L57" s="31" t="n">
        <f aca="false">POWER(L12,2)</f>
        <v>0</v>
      </c>
      <c r="M57" s="33" t="n">
        <f aca="false">POWER(M12,2)</f>
        <v>0</v>
      </c>
      <c r="N57" s="33" t="n">
        <f aca="false">POWER(N12,2)</f>
        <v>0</v>
      </c>
      <c r="O57" s="33" t="n">
        <f aca="false">POWER(O12,2)</f>
        <v>0</v>
      </c>
      <c r="P57" s="31" t="n">
        <f aca="false">POWER(P12,2)</f>
        <v>0</v>
      </c>
      <c r="Q57" s="31" t="n">
        <f aca="false">POWER(Q12,2)</f>
        <v>0</v>
      </c>
      <c r="R57" s="31" t="n">
        <f aca="false">POWER(R12,2)</f>
        <v>0</v>
      </c>
      <c r="S57" s="31" t="n">
        <f aca="false">POWER(S12,2)</f>
        <v>0</v>
      </c>
      <c r="T57" s="31" t="n">
        <f aca="false">POWER(T12,2)</f>
        <v>0</v>
      </c>
      <c r="U57" s="33" t="n">
        <f aca="false">POWER(U12,2)</f>
        <v>0</v>
      </c>
      <c r="V57" s="33" t="n">
        <f aca="false">POWER(V12,2)</f>
        <v>0</v>
      </c>
      <c r="W57" s="33" t="n">
        <f aca="false">POWER(W12,2)</f>
        <v>0</v>
      </c>
      <c r="X57" s="33" t="n">
        <f aca="false">POWER(X12,2)</f>
        <v>0</v>
      </c>
      <c r="Y57" s="31" t="n">
        <f aca="false">POWER(Y12,2)</f>
        <v>0</v>
      </c>
      <c r="Z57" s="31" t="n">
        <f aca="false">POWER(Z12,2)</f>
        <v>0</v>
      </c>
      <c r="AA57" s="31" t="n">
        <f aca="false">POWER(AA12,2)</f>
        <v>0</v>
      </c>
      <c r="AB57" s="33" t="n">
        <f aca="false">POWER(AB12,2)</f>
        <v>0</v>
      </c>
      <c r="AC57" s="33" t="n">
        <f aca="false">POWER(AC12,2)</f>
        <v>0</v>
      </c>
      <c r="AD57" s="33" t="n">
        <f aca="false">POWER(AD12,2)</f>
        <v>0</v>
      </c>
      <c r="AE57" s="31" t="n">
        <f aca="false">POWER(AE12,2)</f>
        <v>0</v>
      </c>
      <c r="AF57" s="31" t="n">
        <f aca="false">POWER(AF12,2)</f>
        <v>0</v>
      </c>
      <c r="AG57" s="31" t="n">
        <f aca="false">POWER(AG12,2)</f>
        <v>0</v>
      </c>
      <c r="AH57" s="31" t="n">
        <f aca="false">POWER(AH12,2)</f>
        <v>0</v>
      </c>
      <c r="AI57" s="31" t="n">
        <f aca="false">POWER(AI12,2)</f>
        <v>0</v>
      </c>
      <c r="AJ57" s="33" t="n">
        <f aca="false">POWER(AJ12,2)</f>
        <v>0</v>
      </c>
      <c r="AK57" s="33" t="n">
        <f aca="false">POWER(AK12,2)</f>
        <v>0</v>
      </c>
      <c r="AL57" s="33" t="n">
        <f aca="false">POWER(AL12,2)</f>
        <v>0</v>
      </c>
      <c r="AM57" s="33" t="n">
        <f aca="false">POWER(AM12,2)</f>
        <v>0</v>
      </c>
      <c r="AN57" s="31" t="n">
        <f aca="false">POWER(AN12,2)</f>
        <v>0</v>
      </c>
      <c r="AO57" s="31" t="n">
        <f aca="false">POWER(AO12,2)</f>
        <v>0</v>
      </c>
    </row>
    <row r="58" customFormat="false" ht="15.75" hidden="false" customHeight="false" outlineLevel="1" collapsed="false">
      <c r="A58" s="32" t="n">
        <f aca="false">A57+1</f>
        <v>11</v>
      </c>
      <c r="B58" s="37" t="str">
        <f aca="false">B13</f>
        <v>Кобринский МСЗ</v>
      </c>
      <c r="C58" s="38" t="str">
        <f aca="false">C13</f>
        <v>Барташук Александр</v>
      </c>
      <c r="D58" s="31" t="n">
        <f aca="false">SUM(F58:AO58)</f>
        <v>613.16</v>
      </c>
      <c r="E58" s="39" t="n">
        <f aca="false">IF(D58&gt;0,RANK(D58,$D$48:$D$89),Реглист!$C$89+1)</f>
        <v>24</v>
      </c>
      <c r="F58" s="33" t="n">
        <f aca="false">POWER(F13,2)</f>
        <v>213.16</v>
      </c>
      <c r="G58" s="33" t="n">
        <f aca="false">POWER(G13,2)</f>
        <v>400</v>
      </c>
      <c r="H58" s="33" t="n">
        <f aca="false">POWER(H13,2)</f>
        <v>0</v>
      </c>
      <c r="I58" s="33" t="n">
        <f aca="false">POWER(I13,2)</f>
        <v>0</v>
      </c>
      <c r="J58" s="31" t="n">
        <f aca="false">POWER(J13,2)</f>
        <v>0</v>
      </c>
      <c r="K58" s="31" t="n">
        <f aca="false">POWER(K13,2)</f>
        <v>0</v>
      </c>
      <c r="L58" s="31" t="n">
        <f aca="false">POWER(L13,2)</f>
        <v>0</v>
      </c>
      <c r="M58" s="33" t="n">
        <f aca="false">POWER(M13,2)</f>
        <v>0</v>
      </c>
      <c r="N58" s="33" t="n">
        <f aca="false">POWER(N13,2)</f>
        <v>0</v>
      </c>
      <c r="O58" s="33" t="n">
        <f aca="false">POWER(O13,2)</f>
        <v>0</v>
      </c>
      <c r="P58" s="31" t="n">
        <f aca="false">POWER(P13,2)</f>
        <v>0</v>
      </c>
      <c r="Q58" s="31" t="n">
        <f aca="false">POWER(Q13,2)</f>
        <v>0</v>
      </c>
      <c r="R58" s="31" t="n">
        <f aca="false">POWER(R13,2)</f>
        <v>0</v>
      </c>
      <c r="S58" s="31" t="n">
        <f aca="false">POWER(S13,2)</f>
        <v>0</v>
      </c>
      <c r="T58" s="31" t="n">
        <f aca="false">POWER(T13,2)</f>
        <v>0</v>
      </c>
      <c r="U58" s="33" t="n">
        <f aca="false">POWER(U13,2)</f>
        <v>0</v>
      </c>
      <c r="V58" s="33" t="n">
        <f aca="false">POWER(V13,2)</f>
        <v>0</v>
      </c>
      <c r="W58" s="33" t="n">
        <f aca="false">POWER(W13,2)</f>
        <v>0</v>
      </c>
      <c r="X58" s="33" t="n">
        <f aca="false">POWER(X13,2)</f>
        <v>0</v>
      </c>
      <c r="Y58" s="31" t="n">
        <f aca="false">POWER(Y13,2)</f>
        <v>0</v>
      </c>
      <c r="Z58" s="31" t="n">
        <f aca="false">POWER(Z13,2)</f>
        <v>0</v>
      </c>
      <c r="AA58" s="31" t="n">
        <f aca="false">POWER(AA13,2)</f>
        <v>0</v>
      </c>
      <c r="AB58" s="33" t="n">
        <f aca="false">POWER(AB13,2)</f>
        <v>0</v>
      </c>
      <c r="AC58" s="33" t="n">
        <f aca="false">POWER(AC13,2)</f>
        <v>0</v>
      </c>
      <c r="AD58" s="33" t="n">
        <f aca="false">POWER(AD13,2)</f>
        <v>0</v>
      </c>
      <c r="AE58" s="31" t="n">
        <f aca="false">POWER(AE13,2)</f>
        <v>0</v>
      </c>
      <c r="AF58" s="31" t="n">
        <f aca="false">POWER(AF13,2)</f>
        <v>0</v>
      </c>
      <c r="AG58" s="31" t="n">
        <f aca="false">POWER(AG13,2)</f>
        <v>0</v>
      </c>
      <c r="AH58" s="31" t="n">
        <f aca="false">POWER(AH13,2)</f>
        <v>0</v>
      </c>
      <c r="AI58" s="31" t="n">
        <f aca="false">POWER(AI13,2)</f>
        <v>0</v>
      </c>
      <c r="AJ58" s="33" t="n">
        <f aca="false">POWER(AJ13,2)</f>
        <v>0</v>
      </c>
      <c r="AK58" s="33" t="n">
        <f aca="false">POWER(AK13,2)</f>
        <v>0</v>
      </c>
      <c r="AL58" s="33" t="n">
        <f aca="false">POWER(AL13,2)</f>
        <v>0</v>
      </c>
      <c r="AM58" s="33" t="n">
        <f aca="false">POWER(AM13,2)</f>
        <v>0</v>
      </c>
      <c r="AN58" s="31" t="n">
        <f aca="false">POWER(AN13,2)</f>
        <v>0</v>
      </c>
      <c r="AO58" s="31" t="n">
        <f aca="false">POWER(AO13,2)</f>
        <v>0</v>
      </c>
    </row>
    <row r="59" customFormat="false" ht="15.75" hidden="false" customHeight="false" outlineLevel="1" collapsed="false">
      <c r="A59" s="32" t="n">
        <f aca="false">A58+1</f>
        <v>12</v>
      </c>
      <c r="B59" s="37" t="str">
        <f aca="false">B14</f>
        <v>ASpinnTeam</v>
      </c>
      <c r="C59" s="38" t="str">
        <f aca="false">C14</f>
        <v>Вашкевич Александр</v>
      </c>
      <c r="D59" s="31" t="n">
        <f aca="false">SUM(F59:AO59)</f>
        <v>466.25</v>
      </c>
      <c r="E59" s="39" t="n">
        <f aca="false">IF(D59&gt;0,RANK(D59,$D$48:$D$89),Реглист!$C$89+1)</f>
        <v>29</v>
      </c>
      <c r="F59" s="33" t="n">
        <f aca="false">POWER(F14,2)</f>
        <v>210.25</v>
      </c>
      <c r="G59" s="33" t="n">
        <f aca="false">POWER(G14,2)</f>
        <v>256</v>
      </c>
      <c r="H59" s="33" t="n">
        <f aca="false">POWER(H14,2)</f>
        <v>0</v>
      </c>
      <c r="I59" s="33" t="n">
        <f aca="false">POWER(I14,2)</f>
        <v>0</v>
      </c>
      <c r="J59" s="31" t="n">
        <f aca="false">POWER(J14,2)</f>
        <v>0</v>
      </c>
      <c r="K59" s="31" t="n">
        <f aca="false">POWER(K14,2)</f>
        <v>0</v>
      </c>
      <c r="L59" s="31" t="n">
        <f aca="false">POWER(L14,2)</f>
        <v>0</v>
      </c>
      <c r="M59" s="33" t="n">
        <f aca="false">POWER(M14,2)</f>
        <v>0</v>
      </c>
      <c r="N59" s="33" t="n">
        <f aca="false">POWER(N14,2)</f>
        <v>0</v>
      </c>
      <c r="O59" s="33" t="n">
        <f aca="false">POWER(O14,2)</f>
        <v>0</v>
      </c>
      <c r="P59" s="31" t="n">
        <f aca="false">POWER(P14,2)</f>
        <v>0</v>
      </c>
      <c r="Q59" s="31" t="n">
        <f aca="false">POWER(Q14,2)</f>
        <v>0</v>
      </c>
      <c r="R59" s="31" t="n">
        <f aca="false">POWER(R14,2)</f>
        <v>0</v>
      </c>
      <c r="S59" s="31" t="n">
        <f aca="false">POWER(S14,2)</f>
        <v>0</v>
      </c>
      <c r="T59" s="31" t="n">
        <f aca="false">POWER(T14,2)</f>
        <v>0</v>
      </c>
      <c r="U59" s="33" t="n">
        <f aca="false">POWER(U14,2)</f>
        <v>0</v>
      </c>
      <c r="V59" s="33" t="n">
        <f aca="false">POWER(V14,2)</f>
        <v>0</v>
      </c>
      <c r="W59" s="33" t="n">
        <f aca="false">POWER(W14,2)</f>
        <v>0</v>
      </c>
      <c r="X59" s="33" t="n">
        <f aca="false">POWER(X14,2)</f>
        <v>0</v>
      </c>
      <c r="Y59" s="31" t="n">
        <f aca="false">POWER(Y14,2)</f>
        <v>0</v>
      </c>
      <c r="Z59" s="31" t="n">
        <f aca="false">POWER(Z14,2)</f>
        <v>0</v>
      </c>
      <c r="AA59" s="31" t="n">
        <f aca="false">POWER(AA14,2)</f>
        <v>0</v>
      </c>
      <c r="AB59" s="33" t="n">
        <f aca="false">POWER(AB14,2)</f>
        <v>0</v>
      </c>
      <c r="AC59" s="33" t="n">
        <f aca="false">POWER(AC14,2)</f>
        <v>0</v>
      </c>
      <c r="AD59" s="33" t="n">
        <f aca="false">POWER(AD14,2)</f>
        <v>0</v>
      </c>
      <c r="AE59" s="31" t="n">
        <f aca="false">POWER(AE14,2)</f>
        <v>0</v>
      </c>
      <c r="AF59" s="31" t="n">
        <f aca="false">POWER(AF14,2)</f>
        <v>0</v>
      </c>
      <c r="AG59" s="31" t="n">
        <f aca="false">POWER(AG14,2)</f>
        <v>0</v>
      </c>
      <c r="AH59" s="31" t="n">
        <f aca="false">POWER(AH14,2)</f>
        <v>0</v>
      </c>
      <c r="AI59" s="31" t="n">
        <f aca="false">POWER(AI14,2)</f>
        <v>0</v>
      </c>
      <c r="AJ59" s="33" t="n">
        <f aca="false">POWER(AJ14,2)</f>
        <v>0</v>
      </c>
      <c r="AK59" s="33" t="n">
        <f aca="false">POWER(AK14,2)</f>
        <v>0</v>
      </c>
      <c r="AL59" s="33" t="n">
        <f aca="false">POWER(AL14,2)</f>
        <v>0</v>
      </c>
      <c r="AM59" s="33" t="n">
        <f aca="false">POWER(AM14,2)</f>
        <v>0</v>
      </c>
      <c r="AN59" s="31" t="n">
        <f aca="false">POWER(AN14,2)</f>
        <v>0</v>
      </c>
      <c r="AO59" s="31" t="n">
        <f aca="false">POWER(AO14,2)</f>
        <v>0</v>
      </c>
    </row>
    <row r="60" customFormat="false" ht="15.75" hidden="false" customHeight="false" outlineLevel="1" collapsed="false">
      <c r="A60" s="32" t="n">
        <f aca="false">A59+1</f>
        <v>13</v>
      </c>
      <c r="B60" s="37" t="str">
        <f aca="false">B15</f>
        <v>BASS HUNTER</v>
      </c>
      <c r="C60" s="38" t="str">
        <f aca="false">C15</f>
        <v>Кириевский Андрей</v>
      </c>
      <c r="D60" s="31" t="n">
        <f aca="false">SUM(F60:AO60)</f>
        <v>1044.39</v>
      </c>
      <c r="E60" s="39" t="n">
        <f aca="false">IF(D60&gt;0,RANK(D60,$D$48:$D$89),Реглист!$C$89+1)</f>
        <v>16</v>
      </c>
      <c r="F60" s="33" t="n">
        <f aca="false">POWER(F15,2)</f>
        <v>136.89</v>
      </c>
      <c r="G60" s="33" t="n">
        <f aca="false">POWER(G15,2)</f>
        <v>156.25</v>
      </c>
      <c r="H60" s="33" t="n">
        <f aca="false">POWER(H15,2)</f>
        <v>278.89</v>
      </c>
      <c r="I60" s="33" t="n">
        <f aca="false">POWER(I15,2)</f>
        <v>123.21</v>
      </c>
      <c r="J60" s="31" t="n">
        <f aca="false">POWER(J15,2)</f>
        <v>151.29</v>
      </c>
      <c r="K60" s="31" t="n">
        <f aca="false">POWER(K15,2)</f>
        <v>141.61</v>
      </c>
      <c r="L60" s="31" t="n">
        <f aca="false">POWER(L15,2)</f>
        <v>56.25</v>
      </c>
      <c r="M60" s="33" t="n">
        <f aca="false">POWER(M15,2)</f>
        <v>0</v>
      </c>
      <c r="N60" s="33" t="n">
        <f aca="false">POWER(N15,2)</f>
        <v>0</v>
      </c>
      <c r="O60" s="33" t="n">
        <f aca="false">POWER(O15,2)</f>
        <v>0</v>
      </c>
      <c r="P60" s="31" t="n">
        <f aca="false">POWER(P15,2)</f>
        <v>0</v>
      </c>
      <c r="Q60" s="31" t="n">
        <f aca="false">POWER(Q15,2)</f>
        <v>0</v>
      </c>
      <c r="R60" s="31" t="n">
        <f aca="false">POWER(R15,2)</f>
        <v>0</v>
      </c>
      <c r="S60" s="31" t="n">
        <f aca="false">POWER(S15,2)</f>
        <v>0</v>
      </c>
      <c r="T60" s="31" t="n">
        <f aca="false">POWER(T15,2)</f>
        <v>0</v>
      </c>
      <c r="U60" s="33" t="n">
        <f aca="false">POWER(U15,2)</f>
        <v>0</v>
      </c>
      <c r="V60" s="33" t="n">
        <f aca="false">POWER(V15,2)</f>
        <v>0</v>
      </c>
      <c r="W60" s="33" t="n">
        <f aca="false">POWER(W15,2)</f>
        <v>0</v>
      </c>
      <c r="X60" s="33" t="n">
        <f aca="false">POWER(X15,2)</f>
        <v>0</v>
      </c>
      <c r="Y60" s="31" t="n">
        <f aca="false">POWER(Y15,2)</f>
        <v>0</v>
      </c>
      <c r="Z60" s="31" t="n">
        <f aca="false">POWER(Z15,2)</f>
        <v>0</v>
      </c>
      <c r="AA60" s="31" t="n">
        <f aca="false">POWER(AA15,2)</f>
        <v>0</v>
      </c>
      <c r="AB60" s="33" t="n">
        <f aca="false">POWER(AB15,2)</f>
        <v>0</v>
      </c>
      <c r="AC60" s="33" t="n">
        <f aca="false">POWER(AC15,2)</f>
        <v>0</v>
      </c>
      <c r="AD60" s="33" t="n">
        <f aca="false">POWER(AD15,2)</f>
        <v>0</v>
      </c>
      <c r="AE60" s="31" t="n">
        <f aca="false">POWER(AE15,2)</f>
        <v>0</v>
      </c>
      <c r="AF60" s="31" t="n">
        <f aca="false">POWER(AF15,2)</f>
        <v>0</v>
      </c>
      <c r="AG60" s="31" t="n">
        <f aca="false">POWER(AG15,2)</f>
        <v>0</v>
      </c>
      <c r="AH60" s="31" t="n">
        <f aca="false">POWER(AH15,2)</f>
        <v>0</v>
      </c>
      <c r="AI60" s="31" t="n">
        <f aca="false">POWER(AI15,2)</f>
        <v>0</v>
      </c>
      <c r="AJ60" s="33" t="n">
        <f aca="false">POWER(AJ15,2)</f>
        <v>0</v>
      </c>
      <c r="AK60" s="33" t="n">
        <f aca="false">POWER(AK15,2)</f>
        <v>0</v>
      </c>
      <c r="AL60" s="33" t="n">
        <f aca="false">POWER(AL15,2)</f>
        <v>0</v>
      </c>
      <c r="AM60" s="33" t="n">
        <f aca="false">POWER(AM15,2)</f>
        <v>0</v>
      </c>
      <c r="AN60" s="31" t="n">
        <f aca="false">POWER(AN15,2)</f>
        <v>0</v>
      </c>
      <c r="AO60" s="31" t="n">
        <f aca="false">POWER(AO15,2)</f>
        <v>0</v>
      </c>
    </row>
    <row r="61" customFormat="false" ht="15.75" hidden="false" customHeight="false" outlineLevel="1" collapsed="false">
      <c r="A61" s="32" t="n">
        <f aca="false">A60+1</f>
        <v>14</v>
      </c>
      <c r="B61" s="37" t="str">
        <f aca="false">B16</f>
        <v>RVR</v>
      </c>
      <c r="C61" s="38" t="str">
        <f aca="false">C16</f>
        <v>Масюк Павел</v>
      </c>
      <c r="D61" s="31" t="n">
        <f aca="false">SUM(F61:AO61)</f>
        <v>1277.92</v>
      </c>
      <c r="E61" s="39" t="n">
        <f aca="false">IF(D61&gt;0,RANK(D61,$D$48:$D$89),Реглист!$C$89+1)</f>
        <v>11</v>
      </c>
      <c r="F61" s="33" t="n">
        <f aca="false">POWER(F16,2)</f>
        <v>207.36</v>
      </c>
      <c r="G61" s="33" t="n">
        <f aca="false">POWER(G16,2)</f>
        <v>141.61</v>
      </c>
      <c r="H61" s="33" t="n">
        <f aca="false">POWER(H16,2)</f>
        <v>139.24</v>
      </c>
      <c r="I61" s="33" t="n">
        <f aca="false">POWER(I16,2)</f>
        <v>240.25</v>
      </c>
      <c r="J61" s="31" t="n">
        <f aca="false">POWER(J16,2)</f>
        <v>327.61</v>
      </c>
      <c r="K61" s="31" t="n">
        <f aca="false">POWER(K16,2)</f>
        <v>70.56</v>
      </c>
      <c r="L61" s="31" t="n">
        <f aca="false">POWER(L16,2)</f>
        <v>0</v>
      </c>
      <c r="M61" s="33" t="n">
        <f aca="false">POWER(M16,2)</f>
        <v>0</v>
      </c>
      <c r="N61" s="33" t="n">
        <f aca="false">POWER(N16,2)</f>
        <v>0</v>
      </c>
      <c r="O61" s="33" t="n">
        <f aca="false">POWER(O16,2)</f>
        <v>0</v>
      </c>
      <c r="P61" s="31" t="n">
        <f aca="false">POWER(P16,2)</f>
        <v>0</v>
      </c>
      <c r="Q61" s="31" t="n">
        <f aca="false">POWER(Q16,2)</f>
        <v>0</v>
      </c>
      <c r="R61" s="31" t="n">
        <f aca="false">POWER(R16,2)</f>
        <v>0</v>
      </c>
      <c r="S61" s="31" t="n">
        <f aca="false">POWER(S16,2)</f>
        <v>0</v>
      </c>
      <c r="T61" s="31" t="n">
        <f aca="false">POWER(T16,2)</f>
        <v>0</v>
      </c>
      <c r="U61" s="33" t="n">
        <f aca="false">POWER(U16,2)</f>
        <v>0</v>
      </c>
      <c r="V61" s="33" t="n">
        <f aca="false">POWER(V16,2)</f>
        <v>0</v>
      </c>
      <c r="W61" s="33" t="n">
        <f aca="false">POWER(W16,2)</f>
        <v>0</v>
      </c>
      <c r="X61" s="33" t="n">
        <f aca="false">POWER(X16,2)</f>
        <v>0</v>
      </c>
      <c r="Y61" s="31" t="n">
        <f aca="false">POWER(Y16,2)</f>
        <v>0</v>
      </c>
      <c r="Z61" s="31" t="n">
        <f aca="false">POWER(Z16,2)</f>
        <v>0</v>
      </c>
      <c r="AA61" s="31" t="n">
        <f aca="false">POWER(AA16,2)</f>
        <v>151.29</v>
      </c>
      <c r="AB61" s="33" t="n">
        <f aca="false">POWER(AB16,2)</f>
        <v>0</v>
      </c>
      <c r="AC61" s="33" t="n">
        <f aca="false">POWER(AC16,2)</f>
        <v>0</v>
      </c>
      <c r="AD61" s="33" t="n">
        <f aca="false">POWER(AD16,2)</f>
        <v>0</v>
      </c>
      <c r="AE61" s="31" t="n">
        <f aca="false">POWER(AE16,2)</f>
        <v>0</v>
      </c>
      <c r="AF61" s="31" t="n">
        <f aca="false">POWER(AF16,2)</f>
        <v>0</v>
      </c>
      <c r="AG61" s="31" t="n">
        <f aca="false">POWER(AG16,2)</f>
        <v>0</v>
      </c>
      <c r="AH61" s="31" t="n">
        <f aca="false">POWER(AH16,2)</f>
        <v>0</v>
      </c>
      <c r="AI61" s="31" t="n">
        <f aca="false">POWER(AI16,2)</f>
        <v>0</v>
      </c>
      <c r="AJ61" s="33" t="n">
        <f aca="false">POWER(AJ16,2)</f>
        <v>0</v>
      </c>
      <c r="AK61" s="33" t="n">
        <f aca="false">POWER(AK16,2)</f>
        <v>0</v>
      </c>
      <c r="AL61" s="33" t="n">
        <f aca="false">POWER(AL16,2)</f>
        <v>0</v>
      </c>
      <c r="AM61" s="33" t="n">
        <f aca="false">POWER(AM16,2)</f>
        <v>0</v>
      </c>
      <c r="AN61" s="31" t="n">
        <f aca="false">POWER(AN16,2)</f>
        <v>0</v>
      </c>
      <c r="AO61" s="31" t="n">
        <f aca="false">POWER(AO16,2)</f>
        <v>0</v>
      </c>
    </row>
    <row r="62" customFormat="false" ht="15.75" hidden="false" customHeight="false" outlineLevel="1" collapsed="false">
      <c r="A62" s="32" t="n">
        <f aca="false">A61+1</f>
        <v>15</v>
      </c>
      <c r="B62" s="37" t="str">
        <f aca="false">B17</f>
        <v>Студенты</v>
      </c>
      <c r="C62" s="38" t="str">
        <f aca="false">C17</f>
        <v>Крупеньков Сергей</v>
      </c>
      <c r="D62" s="31" t="n">
        <f aca="false">SUM(F62:AO62)</f>
        <v>580.25</v>
      </c>
      <c r="E62" s="39" t="n">
        <f aca="false">IF(D62&gt;0,RANK(D62,$D$48:$D$89),Реглист!$C$89+1)</f>
        <v>25</v>
      </c>
      <c r="F62" s="33" t="n">
        <f aca="false">POWER(F17,2)</f>
        <v>179.56</v>
      </c>
      <c r="G62" s="33" t="n">
        <f aca="false">POWER(G17,2)</f>
        <v>190.44</v>
      </c>
      <c r="H62" s="33" t="n">
        <f aca="false">POWER(H17,2)</f>
        <v>210.25</v>
      </c>
      <c r="I62" s="33" t="n">
        <f aca="false">POWER(I17,2)</f>
        <v>0</v>
      </c>
      <c r="J62" s="31" t="n">
        <f aca="false">POWER(J17,2)</f>
        <v>0</v>
      </c>
      <c r="K62" s="31" t="n">
        <f aca="false">POWER(K17,2)</f>
        <v>0</v>
      </c>
      <c r="L62" s="31" t="n">
        <f aca="false">POWER(L17,2)</f>
        <v>0</v>
      </c>
      <c r="M62" s="33" t="n">
        <f aca="false">POWER(M17,2)</f>
        <v>0</v>
      </c>
      <c r="N62" s="33" t="n">
        <f aca="false">POWER(N17,2)</f>
        <v>0</v>
      </c>
      <c r="O62" s="33" t="n">
        <f aca="false">POWER(O17,2)</f>
        <v>0</v>
      </c>
      <c r="P62" s="31" t="n">
        <f aca="false">POWER(P17,2)</f>
        <v>0</v>
      </c>
      <c r="Q62" s="31" t="n">
        <f aca="false">POWER(Q17,2)</f>
        <v>0</v>
      </c>
      <c r="R62" s="31" t="n">
        <f aca="false">POWER(R17,2)</f>
        <v>0</v>
      </c>
      <c r="S62" s="31" t="n">
        <f aca="false">POWER(S17,2)</f>
        <v>0</v>
      </c>
      <c r="T62" s="31" t="n">
        <f aca="false">POWER(T17,2)</f>
        <v>0</v>
      </c>
      <c r="U62" s="33" t="n">
        <f aca="false">POWER(U17,2)</f>
        <v>0</v>
      </c>
      <c r="V62" s="33" t="n">
        <f aca="false">POWER(V17,2)</f>
        <v>0</v>
      </c>
      <c r="W62" s="33" t="n">
        <f aca="false">POWER(W17,2)</f>
        <v>0</v>
      </c>
      <c r="X62" s="33" t="n">
        <f aca="false">POWER(X17,2)</f>
        <v>0</v>
      </c>
      <c r="Y62" s="31" t="n">
        <f aca="false">POWER(Y17,2)</f>
        <v>0</v>
      </c>
      <c r="Z62" s="31" t="n">
        <f aca="false">POWER(Z17,2)</f>
        <v>0</v>
      </c>
      <c r="AA62" s="31" t="n">
        <f aca="false">POWER(AA17,2)</f>
        <v>0</v>
      </c>
      <c r="AB62" s="33" t="n">
        <f aca="false">POWER(AB17,2)</f>
        <v>0</v>
      </c>
      <c r="AC62" s="33" t="n">
        <f aca="false">POWER(AC17,2)</f>
        <v>0</v>
      </c>
      <c r="AD62" s="33" t="n">
        <f aca="false">POWER(AD17,2)</f>
        <v>0</v>
      </c>
      <c r="AE62" s="31" t="n">
        <f aca="false">POWER(AE17,2)</f>
        <v>0</v>
      </c>
      <c r="AF62" s="31" t="n">
        <f aca="false">POWER(AF17,2)</f>
        <v>0</v>
      </c>
      <c r="AG62" s="31" t="n">
        <f aca="false">POWER(AG17,2)</f>
        <v>0</v>
      </c>
      <c r="AH62" s="31" t="n">
        <f aca="false">POWER(AH17,2)</f>
        <v>0</v>
      </c>
      <c r="AI62" s="31" t="n">
        <f aca="false">POWER(AI17,2)</f>
        <v>0</v>
      </c>
      <c r="AJ62" s="33" t="n">
        <f aca="false">POWER(AJ17,2)</f>
        <v>0</v>
      </c>
      <c r="AK62" s="33" t="n">
        <f aca="false">POWER(AK17,2)</f>
        <v>0</v>
      </c>
      <c r="AL62" s="33" t="n">
        <f aca="false">POWER(AL17,2)</f>
        <v>0</v>
      </c>
      <c r="AM62" s="33" t="n">
        <f aca="false">POWER(AM17,2)</f>
        <v>0</v>
      </c>
      <c r="AN62" s="31" t="n">
        <f aca="false">POWER(AN17,2)</f>
        <v>0</v>
      </c>
      <c r="AO62" s="31" t="n">
        <f aca="false">POWER(AO17,2)</f>
        <v>0</v>
      </c>
    </row>
    <row r="63" customFormat="false" ht="15.75" hidden="false" customHeight="false" outlineLevel="1" collapsed="false">
      <c r="A63" s="32" t="n">
        <f aca="false">A62+1</f>
        <v>16</v>
      </c>
      <c r="B63" s="37" t="str">
        <f aca="false">B18</f>
        <v>Peacock Bass</v>
      </c>
      <c r="C63" s="38" t="str">
        <f aca="false">C18</f>
        <v>Сенчуров Иван</v>
      </c>
      <c r="D63" s="31" t="n">
        <f aca="false">SUM(F63:AO63)</f>
        <v>1522.07</v>
      </c>
      <c r="E63" s="39" t="n">
        <f aca="false">IF(D63&gt;0,RANK(D63,$D$48:$D$89),Реглист!$C$89+1)</f>
        <v>9</v>
      </c>
      <c r="F63" s="33" t="n">
        <f aca="false">POWER(F18,2)</f>
        <v>161.29</v>
      </c>
      <c r="G63" s="33" t="n">
        <f aca="false">POWER(G18,2)</f>
        <v>219.04</v>
      </c>
      <c r="H63" s="33" t="n">
        <f aca="false">POWER(H18,2)</f>
        <v>151.29</v>
      </c>
      <c r="I63" s="33" t="n">
        <f aca="false">POWER(I18,2)</f>
        <v>475.24</v>
      </c>
      <c r="J63" s="31" t="n">
        <f aca="false">POWER(J18,2)</f>
        <v>256</v>
      </c>
      <c r="K63" s="31" t="n">
        <f aca="false">POWER(K18,2)</f>
        <v>0</v>
      </c>
      <c r="L63" s="31" t="n">
        <f aca="false">POWER(L18,2)</f>
        <v>0</v>
      </c>
      <c r="M63" s="33" t="n">
        <f aca="false">POWER(M18,2)</f>
        <v>0</v>
      </c>
      <c r="N63" s="33" t="n">
        <f aca="false">POWER(N18,2)</f>
        <v>0</v>
      </c>
      <c r="O63" s="33" t="n">
        <f aca="false">POWER(O18,2)</f>
        <v>0</v>
      </c>
      <c r="P63" s="31" t="n">
        <f aca="false">POWER(P18,2)</f>
        <v>0</v>
      </c>
      <c r="Q63" s="31" t="n">
        <f aca="false">POWER(Q18,2)</f>
        <v>0</v>
      </c>
      <c r="R63" s="31" t="n">
        <f aca="false">POWER(R18,2)</f>
        <v>0</v>
      </c>
      <c r="S63" s="31" t="n">
        <f aca="false">POWER(S18,2)</f>
        <v>0</v>
      </c>
      <c r="T63" s="31" t="n">
        <f aca="false">POWER(T18,2)</f>
        <v>0</v>
      </c>
      <c r="U63" s="33" t="n">
        <f aca="false">POWER(U18,2)</f>
        <v>259.21</v>
      </c>
      <c r="V63" s="33" t="n">
        <f aca="false">POWER(V18,2)</f>
        <v>0</v>
      </c>
      <c r="W63" s="33" t="n">
        <f aca="false">POWER(W18,2)</f>
        <v>0</v>
      </c>
      <c r="X63" s="33" t="n">
        <f aca="false">POWER(X18,2)</f>
        <v>0</v>
      </c>
      <c r="Y63" s="31" t="n">
        <f aca="false">POWER(Y18,2)</f>
        <v>0</v>
      </c>
      <c r="Z63" s="31" t="n">
        <f aca="false">POWER(Z18,2)</f>
        <v>0</v>
      </c>
      <c r="AA63" s="31" t="n">
        <f aca="false">POWER(AA18,2)</f>
        <v>0</v>
      </c>
      <c r="AB63" s="33" t="n">
        <f aca="false">POWER(AB18,2)</f>
        <v>0</v>
      </c>
      <c r="AC63" s="33" t="n">
        <f aca="false">POWER(AC18,2)</f>
        <v>0</v>
      </c>
      <c r="AD63" s="33" t="n">
        <f aca="false">POWER(AD18,2)</f>
        <v>0</v>
      </c>
      <c r="AE63" s="31" t="n">
        <f aca="false">POWER(AE18,2)</f>
        <v>0</v>
      </c>
      <c r="AF63" s="31" t="n">
        <f aca="false">POWER(AF18,2)</f>
        <v>0</v>
      </c>
      <c r="AG63" s="31" t="n">
        <f aca="false">POWER(AG18,2)</f>
        <v>0</v>
      </c>
      <c r="AH63" s="31" t="n">
        <f aca="false">POWER(AH18,2)</f>
        <v>0</v>
      </c>
      <c r="AI63" s="31" t="n">
        <f aca="false">POWER(AI18,2)</f>
        <v>0</v>
      </c>
      <c r="AJ63" s="33" t="n">
        <f aca="false">POWER(AJ18,2)</f>
        <v>0</v>
      </c>
      <c r="AK63" s="33" t="n">
        <f aca="false">POWER(AK18,2)</f>
        <v>0</v>
      </c>
      <c r="AL63" s="33" t="n">
        <f aca="false">POWER(AL18,2)</f>
        <v>0</v>
      </c>
      <c r="AM63" s="33" t="n">
        <f aca="false">POWER(AM18,2)</f>
        <v>0</v>
      </c>
      <c r="AN63" s="31" t="n">
        <f aca="false">POWER(AN18,2)</f>
        <v>0</v>
      </c>
      <c r="AO63" s="31" t="n">
        <f aca="false">POWER(AO18,2)</f>
        <v>0</v>
      </c>
    </row>
    <row r="64" customFormat="false" ht="15.75" hidden="false" customHeight="false" outlineLevel="1" collapsed="false">
      <c r="A64" s="32" t="n">
        <f aca="false">A63+1</f>
        <v>17</v>
      </c>
      <c r="B64" s="37" t="str">
        <f aca="false">B19</f>
        <v>Полесье</v>
      </c>
      <c r="C64" s="38" t="str">
        <f aca="false">C19</f>
        <v>Рыбачук Евгений</v>
      </c>
      <c r="D64" s="31" t="n">
        <f aca="false">SUM(F64:AO64)</f>
        <v>483.38</v>
      </c>
      <c r="E64" s="39" t="n">
        <f aca="false">IF(D64&gt;0,RANK(D64,$D$48:$D$89),Реглист!$C$89+1)</f>
        <v>27</v>
      </c>
      <c r="F64" s="33" t="n">
        <f aca="false">POWER(F19,2)</f>
        <v>278.89</v>
      </c>
      <c r="G64" s="33" t="n">
        <f aca="false">POWER(G19,2)</f>
        <v>204.49</v>
      </c>
      <c r="H64" s="33" t="n">
        <f aca="false">POWER(H19,2)</f>
        <v>0</v>
      </c>
      <c r="I64" s="33" t="n">
        <f aca="false">POWER(I19,2)</f>
        <v>0</v>
      </c>
      <c r="J64" s="31" t="n">
        <f aca="false">POWER(J19,2)</f>
        <v>0</v>
      </c>
      <c r="K64" s="31" t="n">
        <f aca="false">POWER(K19,2)</f>
        <v>0</v>
      </c>
      <c r="L64" s="31" t="n">
        <f aca="false">POWER(L19,2)</f>
        <v>0</v>
      </c>
      <c r="M64" s="33" t="n">
        <f aca="false">POWER(M19,2)</f>
        <v>0</v>
      </c>
      <c r="N64" s="33" t="n">
        <f aca="false">POWER(N19,2)</f>
        <v>0</v>
      </c>
      <c r="O64" s="33" t="n">
        <f aca="false">POWER(O19,2)</f>
        <v>0</v>
      </c>
      <c r="P64" s="31" t="n">
        <f aca="false">POWER(P19,2)</f>
        <v>0</v>
      </c>
      <c r="Q64" s="31" t="n">
        <f aca="false">POWER(Q19,2)</f>
        <v>0</v>
      </c>
      <c r="R64" s="31" t="n">
        <f aca="false">POWER(R19,2)</f>
        <v>0</v>
      </c>
      <c r="S64" s="31" t="n">
        <f aca="false">POWER(S19,2)</f>
        <v>0</v>
      </c>
      <c r="T64" s="31" t="n">
        <f aca="false">POWER(T19,2)</f>
        <v>0</v>
      </c>
      <c r="U64" s="33" t="n">
        <f aca="false">POWER(U19,2)</f>
        <v>0</v>
      </c>
      <c r="V64" s="33" t="n">
        <f aca="false">POWER(V19,2)</f>
        <v>0</v>
      </c>
      <c r="W64" s="33" t="n">
        <f aca="false">POWER(W19,2)</f>
        <v>0</v>
      </c>
      <c r="X64" s="33" t="n">
        <f aca="false">POWER(X19,2)</f>
        <v>0</v>
      </c>
      <c r="Y64" s="31" t="n">
        <f aca="false">POWER(Y19,2)</f>
        <v>0</v>
      </c>
      <c r="Z64" s="31" t="n">
        <f aca="false">POWER(Z19,2)</f>
        <v>0</v>
      </c>
      <c r="AA64" s="31" t="n">
        <f aca="false">POWER(AA19,2)</f>
        <v>0</v>
      </c>
      <c r="AB64" s="33" t="n">
        <f aca="false">POWER(AB19,2)</f>
        <v>0</v>
      </c>
      <c r="AC64" s="33" t="n">
        <f aca="false">POWER(AC19,2)</f>
        <v>0</v>
      </c>
      <c r="AD64" s="33" t="n">
        <f aca="false">POWER(AD19,2)</f>
        <v>0</v>
      </c>
      <c r="AE64" s="31" t="n">
        <f aca="false">POWER(AE19,2)</f>
        <v>0</v>
      </c>
      <c r="AF64" s="31" t="n">
        <f aca="false">POWER(AF19,2)</f>
        <v>0</v>
      </c>
      <c r="AG64" s="31" t="n">
        <f aca="false">POWER(AG19,2)</f>
        <v>0</v>
      </c>
      <c r="AH64" s="31" t="n">
        <f aca="false">POWER(AH19,2)</f>
        <v>0</v>
      </c>
      <c r="AI64" s="31" t="n">
        <f aca="false">POWER(AI19,2)</f>
        <v>0</v>
      </c>
      <c r="AJ64" s="33" t="n">
        <f aca="false">POWER(AJ19,2)</f>
        <v>0</v>
      </c>
      <c r="AK64" s="33" t="n">
        <f aca="false">POWER(AK19,2)</f>
        <v>0</v>
      </c>
      <c r="AL64" s="33" t="n">
        <f aca="false">POWER(AL19,2)</f>
        <v>0</v>
      </c>
      <c r="AM64" s="33" t="n">
        <f aca="false">POWER(AM19,2)</f>
        <v>0</v>
      </c>
      <c r="AN64" s="31" t="n">
        <f aca="false">POWER(AN19,2)</f>
        <v>0</v>
      </c>
      <c r="AO64" s="31" t="n">
        <f aca="false">POWER(AO19,2)</f>
        <v>0</v>
      </c>
    </row>
    <row r="65" customFormat="false" ht="15.75" hidden="false" customHeight="false" outlineLevel="1" collapsed="false">
      <c r="A65" s="32" t="n">
        <f aca="false">A64+1</f>
        <v>18</v>
      </c>
      <c r="B65" s="37" t="str">
        <f aca="false">B20</f>
        <v>-</v>
      </c>
      <c r="C65" s="38" t="str">
        <f aca="false">C20</f>
        <v>-</v>
      </c>
      <c r="D65" s="31" t="n">
        <f aca="false">SUM(F65:AO65)</f>
        <v>0</v>
      </c>
      <c r="E65" s="39" t="n">
        <f aca="false">IF(D65&gt;0,RANK(D65,$D$48:$D$89),Реглист!$C$89+1)</f>
        <v>43</v>
      </c>
      <c r="F65" s="33" t="n">
        <f aca="false">POWER(F20,2)</f>
        <v>0</v>
      </c>
      <c r="G65" s="33" t="n">
        <f aca="false">POWER(G20,2)</f>
        <v>0</v>
      </c>
      <c r="H65" s="33" t="n">
        <f aca="false">POWER(H20,2)</f>
        <v>0</v>
      </c>
      <c r="I65" s="33" t="n">
        <f aca="false">POWER(I20,2)</f>
        <v>0</v>
      </c>
      <c r="J65" s="31" t="n">
        <f aca="false">POWER(J20,2)</f>
        <v>0</v>
      </c>
      <c r="K65" s="31" t="n">
        <f aca="false">POWER(K20,2)</f>
        <v>0</v>
      </c>
      <c r="L65" s="31" t="n">
        <f aca="false">POWER(L20,2)</f>
        <v>0</v>
      </c>
      <c r="M65" s="33" t="n">
        <f aca="false">POWER(M20,2)</f>
        <v>0</v>
      </c>
      <c r="N65" s="33" t="n">
        <f aca="false">POWER(N20,2)</f>
        <v>0</v>
      </c>
      <c r="O65" s="33" t="n">
        <f aca="false">POWER(O20,2)</f>
        <v>0</v>
      </c>
      <c r="P65" s="31" t="n">
        <f aca="false">POWER(P20,2)</f>
        <v>0</v>
      </c>
      <c r="Q65" s="31" t="n">
        <f aca="false">POWER(Q20,2)</f>
        <v>0</v>
      </c>
      <c r="R65" s="31" t="n">
        <f aca="false">POWER(R20,2)</f>
        <v>0</v>
      </c>
      <c r="S65" s="31" t="n">
        <f aca="false">POWER(S20,2)</f>
        <v>0</v>
      </c>
      <c r="T65" s="31" t="n">
        <f aca="false">POWER(T20,2)</f>
        <v>0</v>
      </c>
      <c r="U65" s="33" t="n">
        <f aca="false">POWER(U20,2)</f>
        <v>0</v>
      </c>
      <c r="V65" s="33" t="n">
        <f aca="false">POWER(V20,2)</f>
        <v>0</v>
      </c>
      <c r="W65" s="33" t="n">
        <f aca="false">POWER(W20,2)</f>
        <v>0</v>
      </c>
      <c r="X65" s="33" t="n">
        <f aca="false">POWER(X20,2)</f>
        <v>0</v>
      </c>
      <c r="Y65" s="31" t="n">
        <f aca="false">POWER(Y20,2)</f>
        <v>0</v>
      </c>
      <c r="Z65" s="31" t="n">
        <f aca="false">POWER(Z20,2)</f>
        <v>0</v>
      </c>
      <c r="AA65" s="31" t="n">
        <f aca="false">POWER(AA20,2)</f>
        <v>0</v>
      </c>
      <c r="AB65" s="33" t="n">
        <f aca="false">POWER(AB20,2)</f>
        <v>0</v>
      </c>
      <c r="AC65" s="33" t="n">
        <f aca="false">POWER(AC20,2)</f>
        <v>0</v>
      </c>
      <c r="AD65" s="33" t="n">
        <f aca="false">POWER(AD20,2)</f>
        <v>0</v>
      </c>
      <c r="AE65" s="31" t="n">
        <f aca="false">POWER(AE20,2)</f>
        <v>0</v>
      </c>
      <c r="AF65" s="31" t="n">
        <f aca="false">POWER(AF20,2)</f>
        <v>0</v>
      </c>
      <c r="AG65" s="31" t="n">
        <f aca="false">POWER(AG20,2)</f>
        <v>0</v>
      </c>
      <c r="AH65" s="31" t="n">
        <f aca="false">POWER(AH20,2)</f>
        <v>0</v>
      </c>
      <c r="AI65" s="31" t="n">
        <f aca="false">POWER(AI20,2)</f>
        <v>0</v>
      </c>
      <c r="AJ65" s="33" t="n">
        <f aca="false">POWER(AJ20,2)</f>
        <v>0</v>
      </c>
      <c r="AK65" s="33" t="n">
        <f aca="false">POWER(AK20,2)</f>
        <v>0</v>
      </c>
      <c r="AL65" s="33" t="n">
        <f aca="false">POWER(AL20,2)</f>
        <v>0</v>
      </c>
      <c r="AM65" s="33" t="n">
        <f aca="false">POWER(AM20,2)</f>
        <v>0</v>
      </c>
      <c r="AN65" s="31" t="n">
        <f aca="false">POWER(AN20,2)</f>
        <v>0</v>
      </c>
      <c r="AO65" s="31" t="n">
        <f aca="false">POWER(AO20,2)</f>
        <v>0</v>
      </c>
    </row>
    <row r="66" customFormat="false" ht="15.75" hidden="false" customHeight="false" outlineLevel="1" collapsed="false">
      <c r="A66" s="32" t="n">
        <f aca="false">A65+1</f>
        <v>19</v>
      </c>
      <c r="B66" s="37" t="str">
        <f aca="false">B21</f>
        <v>Брест над Бугом</v>
      </c>
      <c r="C66" s="38" t="str">
        <f aca="false">C21</f>
        <v>Тысевич Сергей</v>
      </c>
      <c r="D66" s="31" t="n">
        <f aca="false">SUM(F66:AO66)</f>
        <v>1461.82</v>
      </c>
      <c r="E66" s="39" t="n">
        <f aca="false">IF(D66&gt;0,RANK(D66,$D$48:$D$89),Реглист!$C$89+1)</f>
        <v>10</v>
      </c>
      <c r="F66" s="33" t="n">
        <f aca="false">POWER(F21,2)</f>
        <v>216.09</v>
      </c>
      <c r="G66" s="33" t="n">
        <f aca="false">POWER(G21,2)</f>
        <v>161.29</v>
      </c>
      <c r="H66" s="33" t="n">
        <f aca="false">POWER(H21,2)</f>
        <v>146.41</v>
      </c>
      <c r="I66" s="33" t="n">
        <f aca="false">POWER(I21,2)</f>
        <v>213.16</v>
      </c>
      <c r="J66" s="31" t="n">
        <f aca="false">POWER(J21,2)</f>
        <v>112.36</v>
      </c>
      <c r="K66" s="31" t="n">
        <f aca="false">POWER(K21,2)</f>
        <v>156.25</v>
      </c>
      <c r="L66" s="31" t="n">
        <f aca="false">POWER(L21,2)</f>
        <v>102.01</v>
      </c>
      <c r="M66" s="33" t="n">
        <f aca="false">POWER(M21,2)</f>
        <v>144</v>
      </c>
      <c r="N66" s="33" t="n">
        <f aca="false">POWER(N21,2)</f>
        <v>0</v>
      </c>
      <c r="O66" s="33" t="n">
        <f aca="false">POWER(O21,2)</f>
        <v>0</v>
      </c>
      <c r="P66" s="31" t="n">
        <f aca="false">POWER(P21,2)</f>
        <v>0</v>
      </c>
      <c r="Q66" s="31" t="n">
        <f aca="false">POWER(Q21,2)</f>
        <v>0</v>
      </c>
      <c r="R66" s="31" t="n">
        <f aca="false">POWER(R21,2)</f>
        <v>0</v>
      </c>
      <c r="S66" s="31" t="n">
        <f aca="false">POWER(S21,2)</f>
        <v>0</v>
      </c>
      <c r="T66" s="31" t="n">
        <f aca="false">POWER(T21,2)</f>
        <v>0</v>
      </c>
      <c r="U66" s="33" t="n">
        <f aca="false">POWER(U21,2)</f>
        <v>210.25</v>
      </c>
      <c r="V66" s="33" t="n">
        <f aca="false">POWER(V21,2)</f>
        <v>0</v>
      </c>
      <c r="W66" s="33" t="n">
        <f aca="false">POWER(W21,2)</f>
        <v>0</v>
      </c>
      <c r="X66" s="33" t="n">
        <f aca="false">POWER(X21,2)</f>
        <v>0</v>
      </c>
      <c r="Y66" s="31" t="n">
        <f aca="false">POWER(Y21,2)</f>
        <v>0</v>
      </c>
      <c r="Z66" s="31" t="n">
        <f aca="false">POWER(Z21,2)</f>
        <v>0</v>
      </c>
      <c r="AA66" s="31" t="n">
        <f aca="false">POWER(AA21,2)</f>
        <v>0</v>
      </c>
      <c r="AB66" s="33" t="n">
        <f aca="false">POWER(AB21,2)</f>
        <v>0</v>
      </c>
      <c r="AC66" s="33" t="n">
        <f aca="false">POWER(AC21,2)</f>
        <v>0</v>
      </c>
      <c r="AD66" s="33" t="n">
        <f aca="false">POWER(AD21,2)</f>
        <v>0</v>
      </c>
      <c r="AE66" s="31" t="n">
        <f aca="false">POWER(AE21,2)</f>
        <v>0</v>
      </c>
      <c r="AF66" s="31" t="n">
        <f aca="false">POWER(AF21,2)</f>
        <v>0</v>
      </c>
      <c r="AG66" s="31" t="n">
        <f aca="false">POWER(AG21,2)</f>
        <v>0</v>
      </c>
      <c r="AH66" s="31" t="n">
        <f aca="false">POWER(AH21,2)</f>
        <v>0</v>
      </c>
      <c r="AI66" s="31" t="n">
        <f aca="false">POWER(AI21,2)</f>
        <v>0</v>
      </c>
      <c r="AJ66" s="33" t="n">
        <f aca="false">POWER(AJ21,2)</f>
        <v>0</v>
      </c>
      <c r="AK66" s="33" t="n">
        <f aca="false">POWER(AK21,2)</f>
        <v>0</v>
      </c>
      <c r="AL66" s="33" t="n">
        <f aca="false">POWER(AL21,2)</f>
        <v>0</v>
      </c>
      <c r="AM66" s="33" t="n">
        <f aca="false">POWER(AM21,2)</f>
        <v>0</v>
      </c>
      <c r="AN66" s="31" t="n">
        <f aca="false">POWER(AN21,2)</f>
        <v>0</v>
      </c>
      <c r="AO66" s="31" t="n">
        <f aca="false">POWER(AO21,2)</f>
        <v>0</v>
      </c>
    </row>
    <row r="67" customFormat="false" ht="15.75" hidden="false" customHeight="false" outlineLevel="1" collapsed="false">
      <c r="A67" s="32" t="n">
        <f aca="false">A66+1</f>
        <v>20</v>
      </c>
      <c r="B67" s="37" t="str">
        <f aca="false">B22</f>
        <v>Гефест-Техника</v>
      </c>
      <c r="C67" s="38" t="str">
        <f aca="false">C22</f>
        <v>Лобацевич Виктор</v>
      </c>
      <c r="D67" s="31" t="n">
        <f aca="false">SUM(F67:AO67)</f>
        <v>216.09</v>
      </c>
      <c r="E67" s="39" t="n">
        <f aca="false">IF(D67&gt;0,RANK(D67,$D$48:$D$89),Реглист!$C$89+1)</f>
        <v>34</v>
      </c>
      <c r="F67" s="33" t="n">
        <f aca="false">POWER(F22,2)</f>
        <v>216.09</v>
      </c>
      <c r="G67" s="33" t="n">
        <f aca="false">POWER(G22,2)</f>
        <v>0</v>
      </c>
      <c r="H67" s="33" t="n">
        <f aca="false">POWER(H22,2)</f>
        <v>0</v>
      </c>
      <c r="I67" s="33" t="n">
        <f aca="false">POWER(I22,2)</f>
        <v>0</v>
      </c>
      <c r="J67" s="31" t="n">
        <f aca="false">POWER(J22,2)</f>
        <v>0</v>
      </c>
      <c r="K67" s="31" t="n">
        <f aca="false">POWER(K22,2)</f>
        <v>0</v>
      </c>
      <c r="L67" s="31" t="n">
        <f aca="false">POWER(L22,2)</f>
        <v>0</v>
      </c>
      <c r="M67" s="33" t="n">
        <f aca="false">POWER(M22,2)</f>
        <v>0</v>
      </c>
      <c r="N67" s="33" t="n">
        <f aca="false">POWER(N22,2)</f>
        <v>0</v>
      </c>
      <c r="O67" s="33" t="n">
        <f aca="false">POWER(O22,2)</f>
        <v>0</v>
      </c>
      <c r="P67" s="31" t="n">
        <f aca="false">POWER(P22,2)</f>
        <v>0</v>
      </c>
      <c r="Q67" s="31" t="n">
        <f aca="false">POWER(Q22,2)</f>
        <v>0</v>
      </c>
      <c r="R67" s="31" t="n">
        <f aca="false">POWER(R22,2)</f>
        <v>0</v>
      </c>
      <c r="S67" s="31" t="n">
        <f aca="false">POWER(S22,2)</f>
        <v>0</v>
      </c>
      <c r="T67" s="31" t="n">
        <f aca="false">POWER(T22,2)</f>
        <v>0</v>
      </c>
      <c r="U67" s="33" t="n">
        <f aca="false">POWER(U22,2)</f>
        <v>0</v>
      </c>
      <c r="V67" s="33" t="n">
        <f aca="false">POWER(V22,2)</f>
        <v>0</v>
      </c>
      <c r="W67" s="33" t="n">
        <f aca="false">POWER(W22,2)</f>
        <v>0</v>
      </c>
      <c r="X67" s="33" t="n">
        <f aca="false">POWER(X22,2)</f>
        <v>0</v>
      </c>
      <c r="Y67" s="31" t="n">
        <f aca="false">POWER(Y22,2)</f>
        <v>0</v>
      </c>
      <c r="Z67" s="31" t="n">
        <f aca="false">POWER(Z22,2)</f>
        <v>0</v>
      </c>
      <c r="AA67" s="31" t="n">
        <f aca="false">POWER(AA22,2)</f>
        <v>0</v>
      </c>
      <c r="AB67" s="33" t="n">
        <f aca="false">POWER(AB22,2)</f>
        <v>0</v>
      </c>
      <c r="AC67" s="33" t="n">
        <f aca="false">POWER(AC22,2)</f>
        <v>0</v>
      </c>
      <c r="AD67" s="33" t="n">
        <f aca="false">POWER(AD22,2)</f>
        <v>0</v>
      </c>
      <c r="AE67" s="31" t="n">
        <f aca="false">POWER(AE22,2)</f>
        <v>0</v>
      </c>
      <c r="AF67" s="31" t="n">
        <f aca="false">POWER(AF22,2)</f>
        <v>0</v>
      </c>
      <c r="AG67" s="31" t="n">
        <f aca="false">POWER(AG22,2)</f>
        <v>0</v>
      </c>
      <c r="AH67" s="31" t="n">
        <f aca="false">POWER(AH22,2)</f>
        <v>0</v>
      </c>
      <c r="AI67" s="31" t="n">
        <f aca="false">POWER(AI22,2)</f>
        <v>0</v>
      </c>
      <c r="AJ67" s="33" t="n">
        <f aca="false">POWER(AJ22,2)</f>
        <v>0</v>
      </c>
      <c r="AK67" s="33" t="n">
        <f aca="false">POWER(AK22,2)</f>
        <v>0</v>
      </c>
      <c r="AL67" s="33" t="n">
        <f aca="false">POWER(AL22,2)</f>
        <v>0</v>
      </c>
      <c r="AM67" s="33" t="n">
        <f aca="false">POWER(AM22,2)</f>
        <v>0</v>
      </c>
      <c r="AN67" s="31" t="n">
        <f aca="false">POWER(AN22,2)</f>
        <v>0</v>
      </c>
      <c r="AO67" s="31" t="n">
        <f aca="false">POWER(AO22,2)</f>
        <v>0</v>
      </c>
    </row>
    <row r="68" customFormat="false" ht="15.75" hidden="false" customHeight="false" outlineLevel="1" collapsed="false">
      <c r="A68" s="32" t="n">
        <f aca="false">A67+1</f>
        <v>21</v>
      </c>
      <c r="B68" s="37" t="str">
        <f aca="false">B23</f>
        <v>Gefest</v>
      </c>
      <c r="C68" s="38" t="str">
        <f aca="false">C23</f>
        <v>Саган Сергей</v>
      </c>
      <c r="D68" s="31" t="n">
        <f aca="false">SUM(F68:AO68)</f>
        <v>998.42</v>
      </c>
      <c r="E68" s="39" t="n">
        <f aca="false">IF(D68&gt;0,RANK(D68,$D$48:$D$89),Реглист!$C$89+1)</f>
        <v>17</v>
      </c>
      <c r="F68" s="33" t="n">
        <f aca="false">POWER(F23,2)</f>
        <v>228.01</v>
      </c>
      <c r="G68" s="33" t="n">
        <f aca="false">POWER(G23,2)</f>
        <v>158.76</v>
      </c>
      <c r="H68" s="33" t="n">
        <f aca="false">POWER(H23,2)</f>
        <v>0</v>
      </c>
      <c r="I68" s="33" t="n">
        <f aca="false">POWER(I23,2)</f>
        <v>0</v>
      </c>
      <c r="J68" s="31" t="n">
        <f aca="false">POWER(J23,2)</f>
        <v>0</v>
      </c>
      <c r="K68" s="31" t="n">
        <f aca="false">POWER(K23,2)</f>
        <v>0</v>
      </c>
      <c r="L68" s="31" t="n">
        <f aca="false">POWER(L23,2)</f>
        <v>0</v>
      </c>
      <c r="M68" s="33" t="n">
        <f aca="false">POWER(M23,2)</f>
        <v>0</v>
      </c>
      <c r="N68" s="33" t="n">
        <f aca="false">POWER(N23,2)</f>
        <v>0</v>
      </c>
      <c r="O68" s="33" t="n">
        <f aca="false">POWER(O23,2)</f>
        <v>0</v>
      </c>
      <c r="P68" s="31" t="n">
        <f aca="false">POWER(P23,2)</f>
        <v>0</v>
      </c>
      <c r="Q68" s="31" t="n">
        <f aca="false">POWER(Q23,2)</f>
        <v>0</v>
      </c>
      <c r="R68" s="31" t="n">
        <f aca="false">POWER(R23,2)</f>
        <v>0</v>
      </c>
      <c r="S68" s="31" t="n">
        <f aca="false">POWER(S23,2)</f>
        <v>0</v>
      </c>
      <c r="T68" s="31" t="n">
        <f aca="false">POWER(T23,2)</f>
        <v>0</v>
      </c>
      <c r="U68" s="33" t="n">
        <f aca="false">POWER(U23,2)</f>
        <v>265.69</v>
      </c>
      <c r="V68" s="33" t="n">
        <f aca="false">POWER(V23,2)</f>
        <v>345.96</v>
      </c>
      <c r="W68" s="33" t="n">
        <f aca="false">POWER(W23,2)</f>
        <v>0</v>
      </c>
      <c r="X68" s="33" t="n">
        <f aca="false">POWER(X23,2)</f>
        <v>0</v>
      </c>
      <c r="Y68" s="31" t="n">
        <f aca="false">POWER(Y23,2)</f>
        <v>0</v>
      </c>
      <c r="Z68" s="31" t="n">
        <f aca="false">POWER(Z23,2)</f>
        <v>0</v>
      </c>
      <c r="AA68" s="31" t="n">
        <f aca="false">POWER(AA23,2)</f>
        <v>0</v>
      </c>
      <c r="AB68" s="33" t="n">
        <f aca="false">POWER(AB23,2)</f>
        <v>0</v>
      </c>
      <c r="AC68" s="33" t="n">
        <f aca="false">POWER(AC23,2)</f>
        <v>0</v>
      </c>
      <c r="AD68" s="33" t="n">
        <f aca="false">POWER(AD23,2)</f>
        <v>0</v>
      </c>
      <c r="AE68" s="31" t="n">
        <f aca="false">POWER(AE23,2)</f>
        <v>0</v>
      </c>
      <c r="AF68" s="31" t="n">
        <f aca="false">POWER(AF23,2)</f>
        <v>0</v>
      </c>
      <c r="AG68" s="31" t="n">
        <f aca="false">POWER(AG23,2)</f>
        <v>0</v>
      </c>
      <c r="AH68" s="31" t="n">
        <f aca="false">POWER(AH23,2)</f>
        <v>0</v>
      </c>
      <c r="AI68" s="31" t="n">
        <f aca="false">POWER(AI23,2)</f>
        <v>0</v>
      </c>
      <c r="AJ68" s="33" t="n">
        <f aca="false">POWER(AJ23,2)</f>
        <v>0</v>
      </c>
      <c r="AK68" s="33" t="n">
        <f aca="false">POWER(AK23,2)</f>
        <v>0</v>
      </c>
      <c r="AL68" s="33" t="n">
        <f aca="false">POWER(AL23,2)</f>
        <v>0</v>
      </c>
      <c r="AM68" s="33" t="n">
        <f aca="false">POWER(AM23,2)</f>
        <v>0</v>
      </c>
      <c r="AN68" s="31" t="n">
        <f aca="false">POWER(AN23,2)</f>
        <v>0</v>
      </c>
      <c r="AO68" s="31" t="n">
        <f aca="false">POWER(AO23,2)</f>
        <v>0</v>
      </c>
    </row>
    <row r="69" customFormat="false" ht="15.75" hidden="false" customHeight="false" outlineLevel="1" collapsed="false">
      <c r="A69" s="32" t="n">
        <f aca="false">A68+1</f>
        <v>22</v>
      </c>
      <c r="B69" s="37" t="str">
        <f aca="false">B24</f>
        <v>West Fishing</v>
      </c>
      <c r="C69" s="38" t="str">
        <f aca="false">C24</f>
        <v>Золотарь Андрей </v>
      </c>
      <c r="D69" s="31" t="n">
        <f aca="false">SUM(F69:AO69)</f>
        <v>725.54</v>
      </c>
      <c r="E69" s="39" t="n">
        <f aca="false">IF(D69&gt;0,RANK(D69,$D$48:$D$89),Реглист!$C$89+1)</f>
        <v>22</v>
      </c>
      <c r="F69" s="33" t="n">
        <f aca="false">POWER(F24,2)</f>
        <v>210.25</v>
      </c>
      <c r="G69" s="33" t="n">
        <f aca="false">POWER(G24,2)</f>
        <v>0</v>
      </c>
      <c r="H69" s="33" t="n">
        <f aca="false">POWER(H24,2)</f>
        <v>0</v>
      </c>
      <c r="I69" s="33" t="n">
        <f aca="false">POWER(I24,2)</f>
        <v>0</v>
      </c>
      <c r="J69" s="31" t="n">
        <f aca="false">POWER(J24,2)</f>
        <v>0</v>
      </c>
      <c r="K69" s="31" t="n">
        <f aca="false">POWER(K24,2)</f>
        <v>0</v>
      </c>
      <c r="L69" s="31" t="n">
        <f aca="false">POWER(L24,2)</f>
        <v>0</v>
      </c>
      <c r="M69" s="33" t="n">
        <f aca="false">POWER(M24,2)</f>
        <v>0</v>
      </c>
      <c r="N69" s="33" t="n">
        <f aca="false">POWER(N24,2)</f>
        <v>0</v>
      </c>
      <c r="O69" s="33" t="n">
        <f aca="false">POWER(O24,2)</f>
        <v>0</v>
      </c>
      <c r="P69" s="31" t="n">
        <f aca="false">POWER(P24,2)</f>
        <v>0</v>
      </c>
      <c r="Q69" s="31" t="n">
        <f aca="false">POWER(Q24,2)</f>
        <v>0</v>
      </c>
      <c r="R69" s="31" t="n">
        <f aca="false">POWER(R24,2)</f>
        <v>0</v>
      </c>
      <c r="S69" s="31" t="n">
        <f aca="false">POWER(S24,2)</f>
        <v>0</v>
      </c>
      <c r="T69" s="31" t="n">
        <f aca="false">POWER(T24,2)</f>
        <v>0</v>
      </c>
      <c r="U69" s="33" t="n">
        <f aca="false">POWER(U24,2)</f>
        <v>0</v>
      </c>
      <c r="V69" s="33" t="n">
        <f aca="false">POWER(V24,2)</f>
        <v>0</v>
      </c>
      <c r="W69" s="33" t="n">
        <f aca="false">POWER(W24,2)</f>
        <v>0</v>
      </c>
      <c r="X69" s="33" t="n">
        <f aca="false">POWER(X24,2)</f>
        <v>0</v>
      </c>
      <c r="Y69" s="31" t="n">
        <f aca="false">POWER(Y24,2)</f>
        <v>0</v>
      </c>
      <c r="Z69" s="31" t="n">
        <f aca="false">POWER(Z24,2)</f>
        <v>0</v>
      </c>
      <c r="AA69" s="31" t="n">
        <f aca="false">POWER(AA24,2)</f>
        <v>515.29</v>
      </c>
      <c r="AB69" s="33" t="n">
        <f aca="false">POWER(AB24,2)</f>
        <v>0</v>
      </c>
      <c r="AC69" s="33" t="n">
        <f aca="false">POWER(AC24,2)</f>
        <v>0</v>
      </c>
      <c r="AD69" s="33" t="n">
        <f aca="false">POWER(AD24,2)</f>
        <v>0</v>
      </c>
      <c r="AE69" s="31" t="n">
        <f aca="false">POWER(AE24,2)</f>
        <v>0</v>
      </c>
      <c r="AF69" s="31" t="n">
        <f aca="false">POWER(AF24,2)</f>
        <v>0</v>
      </c>
      <c r="AG69" s="31" t="n">
        <f aca="false">POWER(AG24,2)</f>
        <v>0</v>
      </c>
      <c r="AH69" s="31" t="n">
        <f aca="false">POWER(AH24,2)</f>
        <v>0</v>
      </c>
      <c r="AI69" s="31" t="n">
        <f aca="false">POWER(AI24,2)</f>
        <v>0</v>
      </c>
      <c r="AJ69" s="33" t="n">
        <f aca="false">POWER(AJ24,2)</f>
        <v>0</v>
      </c>
      <c r="AK69" s="33" t="n">
        <f aca="false">POWER(AK24,2)</f>
        <v>0</v>
      </c>
      <c r="AL69" s="33" t="n">
        <f aca="false">POWER(AL24,2)</f>
        <v>0</v>
      </c>
      <c r="AM69" s="33" t="n">
        <f aca="false">POWER(AM24,2)</f>
        <v>0</v>
      </c>
      <c r="AN69" s="31" t="n">
        <f aca="false">POWER(AN24,2)</f>
        <v>0</v>
      </c>
      <c r="AO69" s="31" t="n">
        <f aca="false">POWER(AO24,2)</f>
        <v>0</v>
      </c>
    </row>
    <row r="70" customFormat="false" ht="15.75" hidden="false" customHeight="false" outlineLevel="1" collapsed="false">
      <c r="A70" s="32" t="n">
        <f aca="false">A69+1</f>
        <v>23</v>
      </c>
      <c r="B70" s="37" t="str">
        <f aca="false">B25</f>
        <v>Solfishing</v>
      </c>
      <c r="C70" s="38" t="str">
        <f aca="false">C25</f>
        <v>Губчик Александр</v>
      </c>
      <c r="D70" s="31" t="n">
        <f aca="false">SUM(F70:AO70)</f>
        <v>317.84</v>
      </c>
      <c r="E70" s="39" t="n">
        <f aca="false">IF(D70&gt;0,RANK(D70,$D$48:$D$89),Реглист!$C$89+1)</f>
        <v>30</v>
      </c>
      <c r="F70" s="33" t="n">
        <f aca="false">POWER(F25,2)</f>
        <v>148.84</v>
      </c>
      <c r="G70" s="33" t="n">
        <f aca="false">POWER(G25,2)</f>
        <v>169</v>
      </c>
      <c r="H70" s="33" t="n">
        <f aca="false">POWER(H25,2)</f>
        <v>0</v>
      </c>
      <c r="I70" s="33" t="n">
        <f aca="false">POWER(I25,2)</f>
        <v>0</v>
      </c>
      <c r="J70" s="31" t="n">
        <f aca="false">POWER(J25,2)</f>
        <v>0</v>
      </c>
      <c r="K70" s="31" t="n">
        <f aca="false">POWER(K25,2)</f>
        <v>0</v>
      </c>
      <c r="L70" s="31" t="n">
        <f aca="false">POWER(L25,2)</f>
        <v>0</v>
      </c>
      <c r="M70" s="33" t="n">
        <f aca="false">POWER(M25,2)</f>
        <v>0</v>
      </c>
      <c r="N70" s="33" t="n">
        <f aca="false">POWER(N25,2)</f>
        <v>0</v>
      </c>
      <c r="O70" s="33" t="n">
        <f aca="false">POWER(O25,2)</f>
        <v>0</v>
      </c>
      <c r="P70" s="31" t="n">
        <f aca="false">POWER(P25,2)</f>
        <v>0</v>
      </c>
      <c r="Q70" s="31" t="n">
        <f aca="false">POWER(Q25,2)</f>
        <v>0</v>
      </c>
      <c r="R70" s="31" t="n">
        <f aca="false">POWER(R25,2)</f>
        <v>0</v>
      </c>
      <c r="S70" s="31" t="n">
        <f aca="false">POWER(S25,2)</f>
        <v>0</v>
      </c>
      <c r="T70" s="31" t="n">
        <f aca="false">POWER(T25,2)</f>
        <v>0</v>
      </c>
      <c r="U70" s="33" t="n">
        <f aca="false">POWER(U25,2)</f>
        <v>0</v>
      </c>
      <c r="V70" s="33" t="n">
        <f aca="false">POWER(V25,2)</f>
        <v>0</v>
      </c>
      <c r="W70" s="33" t="n">
        <f aca="false">POWER(W25,2)</f>
        <v>0</v>
      </c>
      <c r="X70" s="33" t="n">
        <f aca="false">POWER(X25,2)</f>
        <v>0</v>
      </c>
      <c r="Y70" s="31" t="n">
        <f aca="false">POWER(Y25,2)</f>
        <v>0</v>
      </c>
      <c r="Z70" s="31" t="n">
        <f aca="false">POWER(Z25,2)</f>
        <v>0</v>
      </c>
      <c r="AA70" s="31" t="n">
        <f aca="false">POWER(AA25,2)</f>
        <v>0</v>
      </c>
      <c r="AB70" s="33" t="n">
        <f aca="false">POWER(AB25,2)</f>
        <v>0</v>
      </c>
      <c r="AC70" s="33" t="n">
        <f aca="false">POWER(AC25,2)</f>
        <v>0</v>
      </c>
      <c r="AD70" s="33" t="n">
        <f aca="false">POWER(AD25,2)</f>
        <v>0</v>
      </c>
      <c r="AE70" s="31" t="n">
        <f aca="false">POWER(AE25,2)</f>
        <v>0</v>
      </c>
      <c r="AF70" s="31" t="n">
        <f aca="false">POWER(AF25,2)</f>
        <v>0</v>
      </c>
      <c r="AG70" s="31" t="n">
        <f aca="false">POWER(AG25,2)</f>
        <v>0</v>
      </c>
      <c r="AH70" s="31" t="n">
        <f aca="false">POWER(AH25,2)</f>
        <v>0</v>
      </c>
      <c r="AI70" s="31" t="n">
        <f aca="false">POWER(AI25,2)</f>
        <v>0</v>
      </c>
      <c r="AJ70" s="33" t="n">
        <f aca="false">POWER(AJ25,2)</f>
        <v>0</v>
      </c>
      <c r="AK70" s="33" t="n">
        <f aca="false">POWER(AK25,2)</f>
        <v>0</v>
      </c>
      <c r="AL70" s="33" t="n">
        <f aca="false">POWER(AL25,2)</f>
        <v>0</v>
      </c>
      <c r="AM70" s="33" t="n">
        <f aca="false">POWER(AM25,2)</f>
        <v>0</v>
      </c>
      <c r="AN70" s="31" t="n">
        <f aca="false">POWER(AN25,2)</f>
        <v>0</v>
      </c>
      <c r="AO70" s="31" t="n">
        <f aca="false">POWER(AO25,2)</f>
        <v>0</v>
      </c>
    </row>
    <row r="71" customFormat="false" ht="15.75" hidden="false" customHeight="false" outlineLevel="1" collapsed="false">
      <c r="A71" s="32" t="n">
        <f aca="false">A70+1</f>
        <v>24</v>
      </c>
      <c r="B71" s="37" t="str">
        <f aca="false">B26</f>
        <v>Орловские</v>
      </c>
      <c r="C71" s="38" t="str">
        <f aca="false">C26</f>
        <v>Пластун Вячеслав</v>
      </c>
      <c r="D71" s="31" t="n">
        <f aca="false">SUM(F71:AO71)</f>
        <v>885.3</v>
      </c>
      <c r="E71" s="39" t="n">
        <f aca="false">IF(D71&gt;0,RANK(D71,$D$48:$D$89),Реглист!$C$89+1)</f>
        <v>18</v>
      </c>
      <c r="F71" s="33" t="n">
        <f aca="false">POWER(F26,2)</f>
        <v>259.21</v>
      </c>
      <c r="G71" s="33" t="n">
        <f aca="false">POWER(G26,2)</f>
        <v>196</v>
      </c>
      <c r="H71" s="33" t="n">
        <f aca="false">POWER(H26,2)</f>
        <v>234.09</v>
      </c>
      <c r="I71" s="33" t="n">
        <f aca="false">POWER(I26,2)</f>
        <v>196</v>
      </c>
      <c r="J71" s="31" t="n">
        <f aca="false">POWER(J26,2)</f>
        <v>0</v>
      </c>
      <c r="K71" s="31" t="n">
        <f aca="false">POWER(K26,2)</f>
        <v>0</v>
      </c>
      <c r="L71" s="31" t="n">
        <f aca="false">POWER(L26,2)</f>
        <v>0</v>
      </c>
      <c r="M71" s="33" t="n">
        <f aca="false">POWER(M26,2)</f>
        <v>0</v>
      </c>
      <c r="N71" s="33" t="n">
        <f aca="false">POWER(N26,2)</f>
        <v>0</v>
      </c>
      <c r="O71" s="33" t="n">
        <f aca="false">POWER(O26,2)</f>
        <v>0</v>
      </c>
      <c r="P71" s="31" t="n">
        <f aca="false">POWER(P26,2)</f>
        <v>0</v>
      </c>
      <c r="Q71" s="31" t="n">
        <f aca="false">POWER(Q26,2)</f>
        <v>0</v>
      </c>
      <c r="R71" s="31" t="n">
        <f aca="false">POWER(R26,2)</f>
        <v>0</v>
      </c>
      <c r="S71" s="31" t="n">
        <f aca="false">POWER(S26,2)</f>
        <v>0</v>
      </c>
      <c r="T71" s="31" t="n">
        <f aca="false">POWER(T26,2)</f>
        <v>0</v>
      </c>
      <c r="U71" s="33" t="n">
        <f aca="false">POWER(U26,2)</f>
        <v>0</v>
      </c>
      <c r="V71" s="33" t="n">
        <f aca="false">POWER(V26,2)</f>
        <v>0</v>
      </c>
      <c r="W71" s="33" t="n">
        <f aca="false">POWER(W26,2)</f>
        <v>0</v>
      </c>
      <c r="X71" s="33" t="n">
        <f aca="false">POWER(X26,2)</f>
        <v>0</v>
      </c>
      <c r="Y71" s="31" t="n">
        <f aca="false">POWER(Y26,2)</f>
        <v>0</v>
      </c>
      <c r="Z71" s="31" t="n">
        <f aca="false">POWER(Z26,2)</f>
        <v>0</v>
      </c>
      <c r="AA71" s="31" t="n">
        <f aca="false">POWER(AA26,2)</f>
        <v>0</v>
      </c>
      <c r="AB71" s="33" t="n">
        <f aca="false">POWER(AB26,2)</f>
        <v>0</v>
      </c>
      <c r="AC71" s="33" t="n">
        <f aca="false">POWER(AC26,2)</f>
        <v>0</v>
      </c>
      <c r="AD71" s="33" t="n">
        <f aca="false">POWER(AD26,2)</f>
        <v>0</v>
      </c>
      <c r="AE71" s="31" t="n">
        <f aca="false">POWER(AE26,2)</f>
        <v>0</v>
      </c>
      <c r="AF71" s="31" t="n">
        <f aca="false">POWER(AF26,2)</f>
        <v>0</v>
      </c>
      <c r="AG71" s="31" t="n">
        <f aca="false">POWER(AG26,2)</f>
        <v>0</v>
      </c>
      <c r="AH71" s="31" t="n">
        <f aca="false">POWER(AH26,2)</f>
        <v>0</v>
      </c>
      <c r="AI71" s="31" t="n">
        <f aca="false">POWER(AI26,2)</f>
        <v>0</v>
      </c>
      <c r="AJ71" s="33" t="n">
        <f aca="false">POWER(AJ26,2)</f>
        <v>0</v>
      </c>
      <c r="AK71" s="33" t="n">
        <f aca="false">POWER(AK26,2)</f>
        <v>0</v>
      </c>
      <c r="AL71" s="33" t="n">
        <f aca="false">POWER(AL26,2)</f>
        <v>0</v>
      </c>
      <c r="AM71" s="33" t="n">
        <f aca="false">POWER(AM26,2)</f>
        <v>0</v>
      </c>
      <c r="AN71" s="31" t="n">
        <f aca="false">POWER(AN26,2)</f>
        <v>0</v>
      </c>
      <c r="AO71" s="31" t="n">
        <f aca="false">POWER(AO26,2)</f>
        <v>0</v>
      </c>
    </row>
    <row r="72" customFormat="false" ht="15.75" hidden="false" customHeight="false" outlineLevel="1" collapsed="false">
      <c r="A72" s="32" t="n">
        <f aca="false">A71+1</f>
        <v>25</v>
      </c>
      <c r="B72" s="37" t="str">
        <f aca="false">B27</f>
        <v>Marksman</v>
      </c>
      <c r="C72" s="38" t="str">
        <f aca="false">C27</f>
        <v>Огейко Юрий</v>
      </c>
      <c r="D72" s="31" t="n">
        <f aca="false">SUM(F72:AO72)</f>
        <v>1566.24</v>
      </c>
      <c r="E72" s="39" t="n">
        <f aca="false">IF(D72&gt;0,RANK(D72,$D$48:$D$89),Реглист!$C$89+1)</f>
        <v>7</v>
      </c>
      <c r="F72" s="33" t="n">
        <f aca="false">POWER(F27,2)</f>
        <v>246.49</v>
      </c>
      <c r="G72" s="33" t="n">
        <f aca="false">POWER(G27,2)</f>
        <v>166.41</v>
      </c>
      <c r="H72" s="33" t="n">
        <f aca="false">POWER(H27,2)</f>
        <v>174.24</v>
      </c>
      <c r="I72" s="33" t="n">
        <f aca="false">POWER(I27,2)</f>
        <v>190.44</v>
      </c>
      <c r="J72" s="31" t="n">
        <f aca="false">POWER(J27,2)</f>
        <v>240.25</v>
      </c>
      <c r="K72" s="31" t="n">
        <f aca="false">POWER(K27,2)</f>
        <v>256</v>
      </c>
      <c r="L72" s="31" t="n">
        <f aca="false">POWER(L27,2)</f>
        <v>0</v>
      </c>
      <c r="M72" s="33" t="n">
        <f aca="false">POWER(M27,2)</f>
        <v>0</v>
      </c>
      <c r="N72" s="33" t="n">
        <f aca="false">POWER(N27,2)</f>
        <v>0</v>
      </c>
      <c r="O72" s="33" t="n">
        <f aca="false">POWER(O27,2)</f>
        <v>0</v>
      </c>
      <c r="P72" s="31" t="n">
        <f aca="false">POWER(P27,2)</f>
        <v>0</v>
      </c>
      <c r="Q72" s="31" t="n">
        <f aca="false">POWER(Q27,2)</f>
        <v>0</v>
      </c>
      <c r="R72" s="31" t="n">
        <f aca="false">POWER(R27,2)</f>
        <v>0</v>
      </c>
      <c r="S72" s="31" t="n">
        <f aca="false">POWER(S27,2)</f>
        <v>0</v>
      </c>
      <c r="T72" s="31" t="n">
        <f aca="false">POWER(T27,2)</f>
        <v>0</v>
      </c>
      <c r="U72" s="33" t="n">
        <f aca="false">POWER(U27,2)</f>
        <v>292.41</v>
      </c>
      <c r="V72" s="33" t="n">
        <f aca="false">POWER(V27,2)</f>
        <v>0</v>
      </c>
      <c r="W72" s="33" t="n">
        <f aca="false">POWER(W27,2)</f>
        <v>0</v>
      </c>
      <c r="X72" s="33" t="n">
        <f aca="false">POWER(X27,2)</f>
        <v>0</v>
      </c>
      <c r="Y72" s="31" t="n">
        <f aca="false">POWER(Y27,2)</f>
        <v>0</v>
      </c>
      <c r="Z72" s="31" t="n">
        <f aca="false">POWER(Z27,2)</f>
        <v>0</v>
      </c>
      <c r="AA72" s="31" t="n">
        <f aca="false">POWER(AA27,2)</f>
        <v>0</v>
      </c>
      <c r="AB72" s="33" t="n">
        <f aca="false">POWER(AB27,2)</f>
        <v>0</v>
      </c>
      <c r="AC72" s="33" t="n">
        <f aca="false">POWER(AC27,2)</f>
        <v>0</v>
      </c>
      <c r="AD72" s="33" t="n">
        <f aca="false">POWER(AD27,2)</f>
        <v>0</v>
      </c>
      <c r="AE72" s="31" t="n">
        <f aca="false">POWER(AE27,2)</f>
        <v>0</v>
      </c>
      <c r="AF72" s="31" t="n">
        <f aca="false">POWER(AF27,2)</f>
        <v>0</v>
      </c>
      <c r="AG72" s="31" t="n">
        <f aca="false">POWER(AG27,2)</f>
        <v>0</v>
      </c>
      <c r="AH72" s="31" t="n">
        <f aca="false">POWER(AH27,2)</f>
        <v>0</v>
      </c>
      <c r="AI72" s="31" t="n">
        <f aca="false">POWER(AI27,2)</f>
        <v>0</v>
      </c>
      <c r="AJ72" s="33" t="n">
        <f aca="false">POWER(AJ27,2)</f>
        <v>0</v>
      </c>
      <c r="AK72" s="33" t="n">
        <f aca="false">POWER(AK27,2)</f>
        <v>0</v>
      </c>
      <c r="AL72" s="33" t="n">
        <f aca="false">POWER(AL27,2)</f>
        <v>0</v>
      </c>
      <c r="AM72" s="33" t="n">
        <f aca="false">POWER(AM27,2)</f>
        <v>0</v>
      </c>
      <c r="AN72" s="31" t="n">
        <f aca="false">POWER(AN27,2)</f>
        <v>0</v>
      </c>
      <c r="AO72" s="31" t="n">
        <f aca="false">POWER(AO27,2)</f>
        <v>0</v>
      </c>
    </row>
    <row r="73" customFormat="false" ht="15.75" hidden="false" customHeight="false" outlineLevel="1" collapsed="false">
      <c r="A73" s="32" t="n">
        <f aca="false">A72+1</f>
        <v>26</v>
      </c>
      <c r="B73" s="37" t="str">
        <f aca="false">B28</f>
        <v>UL soldiers of fortune</v>
      </c>
      <c r="C73" s="38" t="str">
        <f aca="false">C28</f>
        <v>Дешкевич Виталий</v>
      </c>
      <c r="D73" s="31" t="n">
        <f aca="false">SUM(F73:AO73)</f>
        <v>0</v>
      </c>
      <c r="E73" s="39" t="n">
        <f aca="false">IF(D73&gt;0,RANK(D73,$D$48:$D$89),Реглист!$C$89+1)</f>
        <v>43</v>
      </c>
      <c r="F73" s="33" t="n">
        <f aca="false">POWER(F28,2)</f>
        <v>0</v>
      </c>
      <c r="G73" s="33" t="n">
        <f aca="false">POWER(G28,2)</f>
        <v>0</v>
      </c>
      <c r="H73" s="33" t="n">
        <f aca="false">POWER(H28,2)</f>
        <v>0</v>
      </c>
      <c r="I73" s="33" t="n">
        <f aca="false">POWER(I28,2)</f>
        <v>0</v>
      </c>
      <c r="J73" s="31" t="n">
        <f aca="false">POWER(J28,2)</f>
        <v>0</v>
      </c>
      <c r="K73" s="31" t="n">
        <f aca="false">POWER(K28,2)</f>
        <v>0</v>
      </c>
      <c r="L73" s="31" t="n">
        <f aca="false">POWER(L28,2)</f>
        <v>0</v>
      </c>
      <c r="M73" s="33" t="n">
        <f aca="false">POWER(M28,2)</f>
        <v>0</v>
      </c>
      <c r="N73" s="33" t="n">
        <f aca="false">POWER(N28,2)</f>
        <v>0</v>
      </c>
      <c r="O73" s="33" t="n">
        <f aca="false">POWER(O28,2)</f>
        <v>0</v>
      </c>
      <c r="P73" s="31" t="n">
        <f aca="false">POWER(P28,2)</f>
        <v>0</v>
      </c>
      <c r="Q73" s="31" t="n">
        <f aca="false">POWER(Q28,2)</f>
        <v>0</v>
      </c>
      <c r="R73" s="31" t="n">
        <f aca="false">POWER(R28,2)</f>
        <v>0</v>
      </c>
      <c r="S73" s="31" t="n">
        <f aca="false">POWER(S28,2)</f>
        <v>0</v>
      </c>
      <c r="T73" s="31" t="n">
        <f aca="false">POWER(T28,2)</f>
        <v>0</v>
      </c>
      <c r="U73" s="33" t="n">
        <f aca="false">POWER(U28,2)</f>
        <v>0</v>
      </c>
      <c r="V73" s="33" t="n">
        <f aca="false">POWER(V28,2)</f>
        <v>0</v>
      </c>
      <c r="W73" s="33" t="n">
        <f aca="false">POWER(W28,2)</f>
        <v>0</v>
      </c>
      <c r="X73" s="33" t="n">
        <f aca="false">POWER(X28,2)</f>
        <v>0</v>
      </c>
      <c r="Y73" s="31" t="n">
        <f aca="false">POWER(Y28,2)</f>
        <v>0</v>
      </c>
      <c r="Z73" s="31" t="n">
        <f aca="false">POWER(Z28,2)</f>
        <v>0</v>
      </c>
      <c r="AA73" s="31" t="n">
        <f aca="false">POWER(AA28,2)</f>
        <v>0</v>
      </c>
      <c r="AB73" s="33" t="n">
        <f aca="false">POWER(AB28,2)</f>
        <v>0</v>
      </c>
      <c r="AC73" s="33" t="n">
        <f aca="false">POWER(AC28,2)</f>
        <v>0</v>
      </c>
      <c r="AD73" s="33" t="n">
        <f aca="false">POWER(AD28,2)</f>
        <v>0</v>
      </c>
      <c r="AE73" s="31" t="n">
        <f aca="false">POWER(AE28,2)</f>
        <v>0</v>
      </c>
      <c r="AF73" s="31" t="n">
        <f aca="false">POWER(AF28,2)</f>
        <v>0</v>
      </c>
      <c r="AG73" s="31" t="n">
        <f aca="false">POWER(AG28,2)</f>
        <v>0</v>
      </c>
      <c r="AH73" s="31" t="n">
        <f aca="false">POWER(AH28,2)</f>
        <v>0</v>
      </c>
      <c r="AI73" s="31" t="n">
        <f aca="false">POWER(AI28,2)</f>
        <v>0</v>
      </c>
      <c r="AJ73" s="33" t="n">
        <f aca="false">POWER(AJ28,2)</f>
        <v>0</v>
      </c>
      <c r="AK73" s="33" t="n">
        <f aca="false">POWER(AK28,2)</f>
        <v>0</v>
      </c>
      <c r="AL73" s="33" t="n">
        <f aca="false">POWER(AL28,2)</f>
        <v>0</v>
      </c>
      <c r="AM73" s="33" t="n">
        <f aca="false">POWER(AM28,2)</f>
        <v>0</v>
      </c>
      <c r="AN73" s="31" t="n">
        <f aca="false">POWER(AN28,2)</f>
        <v>0</v>
      </c>
      <c r="AO73" s="31" t="n">
        <f aca="false">POWER(AO28,2)</f>
        <v>0</v>
      </c>
    </row>
    <row r="74" customFormat="false" ht="15.75" hidden="false" customHeight="false" outlineLevel="1" collapsed="false">
      <c r="A74" s="32" t="n">
        <f aca="false">A73+1</f>
        <v>27</v>
      </c>
      <c r="B74" s="37" t="str">
        <f aca="false">B29</f>
        <v>Fishka</v>
      </c>
      <c r="C74" s="38" t="str">
        <f aca="false">C29</f>
        <v>Насиров Эмин</v>
      </c>
      <c r="D74" s="31" t="n">
        <f aca="false">SUM(F74:AO74)</f>
        <v>1105.73</v>
      </c>
      <c r="E74" s="39" t="n">
        <f aca="false">IF(D74&gt;0,RANK(D74,$D$48:$D$89),Реглист!$C$89+1)</f>
        <v>15</v>
      </c>
      <c r="F74" s="33" t="n">
        <f aca="false">POWER(F29,2)</f>
        <v>196</v>
      </c>
      <c r="G74" s="33" t="n">
        <f aca="false">POWER(G29,2)</f>
        <v>136.89</v>
      </c>
      <c r="H74" s="33" t="n">
        <f aca="false">POWER(H29,2)</f>
        <v>0</v>
      </c>
      <c r="I74" s="33" t="n">
        <f aca="false">POWER(I29,2)</f>
        <v>0</v>
      </c>
      <c r="J74" s="31" t="n">
        <f aca="false">POWER(J29,2)</f>
        <v>0</v>
      </c>
      <c r="K74" s="31" t="n">
        <f aca="false">POWER(K29,2)</f>
        <v>0</v>
      </c>
      <c r="L74" s="31" t="n">
        <f aca="false">POWER(L29,2)</f>
        <v>0</v>
      </c>
      <c r="M74" s="33" t="n">
        <f aca="false">POWER(M29,2)</f>
        <v>0</v>
      </c>
      <c r="N74" s="33" t="n">
        <f aca="false">POWER(N29,2)</f>
        <v>0</v>
      </c>
      <c r="O74" s="33" t="n">
        <f aca="false">POWER(O29,2)</f>
        <v>0</v>
      </c>
      <c r="P74" s="31" t="n">
        <f aca="false">POWER(P29,2)</f>
        <v>0</v>
      </c>
      <c r="Q74" s="31" t="n">
        <f aca="false">POWER(Q29,2)</f>
        <v>0</v>
      </c>
      <c r="R74" s="31" t="n">
        <f aca="false">POWER(R29,2)</f>
        <v>0</v>
      </c>
      <c r="S74" s="31" t="n">
        <f aca="false">POWER(S29,2)</f>
        <v>0</v>
      </c>
      <c r="T74" s="31" t="n">
        <f aca="false">POWER(T29,2)</f>
        <v>0</v>
      </c>
      <c r="U74" s="33" t="n">
        <f aca="false">POWER(U29,2)</f>
        <v>772.84</v>
      </c>
      <c r="V74" s="33" t="n">
        <f aca="false">POWER(V29,2)</f>
        <v>0</v>
      </c>
      <c r="W74" s="33" t="n">
        <f aca="false">POWER(W29,2)</f>
        <v>0</v>
      </c>
      <c r="X74" s="33" t="n">
        <f aca="false">POWER(X29,2)</f>
        <v>0</v>
      </c>
      <c r="Y74" s="31" t="n">
        <f aca="false">POWER(Y29,2)</f>
        <v>0</v>
      </c>
      <c r="Z74" s="31" t="n">
        <f aca="false">POWER(Z29,2)</f>
        <v>0</v>
      </c>
      <c r="AA74" s="31" t="n">
        <f aca="false">POWER(AA29,2)</f>
        <v>0</v>
      </c>
      <c r="AB74" s="33" t="n">
        <f aca="false">POWER(AB29,2)</f>
        <v>0</v>
      </c>
      <c r="AC74" s="33" t="n">
        <f aca="false">POWER(AC29,2)</f>
        <v>0</v>
      </c>
      <c r="AD74" s="33" t="n">
        <f aca="false">POWER(AD29,2)</f>
        <v>0</v>
      </c>
      <c r="AE74" s="31" t="n">
        <f aca="false">POWER(AE29,2)</f>
        <v>0</v>
      </c>
      <c r="AF74" s="31" t="n">
        <f aca="false">POWER(AF29,2)</f>
        <v>0</v>
      </c>
      <c r="AG74" s="31" t="n">
        <f aca="false">POWER(AG29,2)</f>
        <v>0</v>
      </c>
      <c r="AH74" s="31" t="n">
        <f aca="false">POWER(AH29,2)</f>
        <v>0</v>
      </c>
      <c r="AI74" s="31" t="n">
        <f aca="false">POWER(AI29,2)</f>
        <v>0</v>
      </c>
      <c r="AJ74" s="33" t="n">
        <f aca="false">POWER(AJ29,2)</f>
        <v>0</v>
      </c>
      <c r="AK74" s="33" t="n">
        <f aca="false">POWER(AK29,2)</f>
        <v>0</v>
      </c>
      <c r="AL74" s="33" t="n">
        <f aca="false">POWER(AL29,2)</f>
        <v>0</v>
      </c>
      <c r="AM74" s="33" t="n">
        <f aca="false">POWER(AM29,2)</f>
        <v>0</v>
      </c>
      <c r="AN74" s="31" t="n">
        <f aca="false">POWER(AN29,2)</f>
        <v>0</v>
      </c>
      <c r="AO74" s="31" t="n">
        <f aca="false">POWER(AO29,2)</f>
        <v>0</v>
      </c>
    </row>
    <row r="75" customFormat="false" ht="15.75" hidden="false" customHeight="false" outlineLevel="1" collapsed="false">
      <c r="A75" s="32" t="n">
        <f aca="false">A74+1</f>
        <v>28</v>
      </c>
      <c r="B75" s="37" t="str">
        <f aca="false">B30</f>
        <v>Бульба з Салам</v>
      </c>
      <c r="C75" s="38" t="str">
        <f aca="false">C30</f>
        <v>Бобриков Алексей</v>
      </c>
      <c r="D75" s="31" t="n">
        <f aca="false">SUM(F75:AO75)</f>
        <v>731.15</v>
      </c>
      <c r="E75" s="39" t="n">
        <f aca="false">IF(D75&gt;0,RANK(D75,$D$48:$D$89),Реглист!$C$89+1)</f>
        <v>21</v>
      </c>
      <c r="F75" s="33" t="n">
        <f aca="false">POWER(F30,2)</f>
        <v>110.25</v>
      </c>
      <c r="G75" s="33" t="n">
        <f aca="false">POWER(G30,2)</f>
        <v>136.89</v>
      </c>
      <c r="H75" s="33" t="n">
        <f aca="false">POWER(H30,2)</f>
        <v>228.01</v>
      </c>
      <c r="I75" s="33" t="n">
        <f aca="false">POWER(I30,2)</f>
        <v>0</v>
      </c>
      <c r="J75" s="31" t="n">
        <f aca="false">POWER(J30,2)</f>
        <v>0</v>
      </c>
      <c r="K75" s="31" t="n">
        <f aca="false">POWER(K30,2)</f>
        <v>0</v>
      </c>
      <c r="L75" s="31" t="n">
        <f aca="false">POWER(L30,2)</f>
        <v>0</v>
      </c>
      <c r="M75" s="33" t="n">
        <f aca="false">POWER(M30,2)</f>
        <v>0</v>
      </c>
      <c r="N75" s="33" t="n">
        <f aca="false">POWER(N30,2)</f>
        <v>0</v>
      </c>
      <c r="O75" s="33" t="n">
        <f aca="false">POWER(O30,2)</f>
        <v>0</v>
      </c>
      <c r="P75" s="31" t="n">
        <f aca="false">POWER(P30,2)</f>
        <v>0</v>
      </c>
      <c r="Q75" s="31" t="n">
        <f aca="false">POWER(Q30,2)</f>
        <v>0</v>
      </c>
      <c r="R75" s="31" t="n">
        <f aca="false">POWER(R30,2)</f>
        <v>0</v>
      </c>
      <c r="S75" s="31" t="n">
        <f aca="false">POWER(S30,2)</f>
        <v>0</v>
      </c>
      <c r="T75" s="31" t="n">
        <f aca="false">POWER(T30,2)</f>
        <v>0</v>
      </c>
      <c r="U75" s="33" t="n">
        <f aca="false">POWER(U30,2)</f>
        <v>256</v>
      </c>
      <c r="V75" s="33" t="n">
        <f aca="false">POWER(V30,2)</f>
        <v>0</v>
      </c>
      <c r="W75" s="33" t="n">
        <f aca="false">POWER(W30,2)</f>
        <v>0</v>
      </c>
      <c r="X75" s="33" t="n">
        <f aca="false">POWER(X30,2)</f>
        <v>0</v>
      </c>
      <c r="Y75" s="31" t="n">
        <f aca="false">POWER(Y30,2)</f>
        <v>0</v>
      </c>
      <c r="Z75" s="31" t="n">
        <f aca="false">POWER(Z30,2)</f>
        <v>0</v>
      </c>
      <c r="AA75" s="31" t="n">
        <f aca="false">POWER(AA30,2)</f>
        <v>0</v>
      </c>
      <c r="AB75" s="33" t="n">
        <f aca="false">POWER(AB30,2)</f>
        <v>0</v>
      </c>
      <c r="AC75" s="33" t="n">
        <f aca="false">POWER(AC30,2)</f>
        <v>0</v>
      </c>
      <c r="AD75" s="33" t="n">
        <f aca="false">POWER(AD30,2)</f>
        <v>0</v>
      </c>
      <c r="AE75" s="31" t="n">
        <f aca="false">POWER(AE30,2)</f>
        <v>0</v>
      </c>
      <c r="AF75" s="31" t="n">
        <f aca="false">POWER(AF30,2)</f>
        <v>0</v>
      </c>
      <c r="AG75" s="31" t="n">
        <f aca="false">POWER(AG30,2)</f>
        <v>0</v>
      </c>
      <c r="AH75" s="31" t="n">
        <f aca="false">POWER(AH30,2)</f>
        <v>0</v>
      </c>
      <c r="AI75" s="31" t="n">
        <f aca="false">POWER(AI30,2)</f>
        <v>0</v>
      </c>
      <c r="AJ75" s="33" t="n">
        <f aca="false">POWER(AJ30,2)</f>
        <v>0</v>
      </c>
      <c r="AK75" s="33" t="n">
        <f aca="false">POWER(AK30,2)</f>
        <v>0</v>
      </c>
      <c r="AL75" s="33" t="n">
        <f aca="false">POWER(AL30,2)</f>
        <v>0</v>
      </c>
      <c r="AM75" s="33" t="n">
        <f aca="false">POWER(AM30,2)</f>
        <v>0</v>
      </c>
      <c r="AN75" s="31" t="n">
        <f aca="false">POWER(AN30,2)</f>
        <v>0</v>
      </c>
      <c r="AO75" s="31" t="n">
        <f aca="false">POWER(AO30,2)</f>
        <v>0</v>
      </c>
    </row>
    <row r="76" customFormat="false" ht="15.75" hidden="false" customHeight="false" outlineLevel="1" collapsed="false">
      <c r="A76" s="32" t="n">
        <f aca="false">A75+1</f>
        <v>29</v>
      </c>
      <c r="B76" s="37" t="str">
        <f aca="false">B31</f>
        <v>VODNIK_TEAM</v>
      </c>
      <c r="C76" s="38" t="str">
        <f aca="false">C31</f>
        <v>Клевко Александр</v>
      </c>
      <c r="D76" s="31" t="n">
        <f aca="false">SUM(F76:AO76)</f>
        <v>532.45</v>
      </c>
      <c r="E76" s="39" t="n">
        <f aca="false">IF(D76&gt;0,RANK(D76,$D$48:$D$89),Реглист!$C$89+1)</f>
        <v>26</v>
      </c>
      <c r="F76" s="33" t="n">
        <f aca="false">POWER(F31,2)</f>
        <v>144</v>
      </c>
      <c r="G76" s="33" t="n">
        <f aca="false">POWER(G31,2)</f>
        <v>237.16</v>
      </c>
      <c r="H76" s="33" t="n">
        <f aca="false">POWER(H31,2)</f>
        <v>151.29</v>
      </c>
      <c r="I76" s="33" t="n">
        <f aca="false">POWER(I31,2)</f>
        <v>0</v>
      </c>
      <c r="J76" s="31" t="n">
        <f aca="false">POWER(J31,2)</f>
        <v>0</v>
      </c>
      <c r="K76" s="31" t="n">
        <f aca="false">POWER(K31,2)</f>
        <v>0</v>
      </c>
      <c r="L76" s="31" t="n">
        <f aca="false">POWER(L31,2)</f>
        <v>0</v>
      </c>
      <c r="M76" s="33" t="n">
        <f aca="false">POWER(M31,2)</f>
        <v>0</v>
      </c>
      <c r="N76" s="33" t="n">
        <f aca="false">POWER(N31,2)</f>
        <v>0</v>
      </c>
      <c r="O76" s="33" t="n">
        <f aca="false">POWER(O31,2)</f>
        <v>0</v>
      </c>
      <c r="P76" s="31" t="n">
        <f aca="false">POWER(P31,2)</f>
        <v>0</v>
      </c>
      <c r="Q76" s="31" t="n">
        <f aca="false">POWER(Q31,2)</f>
        <v>0</v>
      </c>
      <c r="R76" s="31" t="n">
        <f aca="false">POWER(R31,2)</f>
        <v>0</v>
      </c>
      <c r="S76" s="31" t="n">
        <f aca="false">POWER(S31,2)</f>
        <v>0</v>
      </c>
      <c r="T76" s="31" t="n">
        <f aca="false">POWER(T31,2)</f>
        <v>0</v>
      </c>
      <c r="U76" s="33" t="n">
        <f aca="false">POWER(U31,2)</f>
        <v>0</v>
      </c>
      <c r="V76" s="33" t="n">
        <f aca="false">POWER(V31,2)</f>
        <v>0</v>
      </c>
      <c r="W76" s="33" t="n">
        <f aca="false">POWER(W31,2)</f>
        <v>0</v>
      </c>
      <c r="X76" s="33" t="n">
        <f aca="false">POWER(X31,2)</f>
        <v>0</v>
      </c>
      <c r="Y76" s="31" t="n">
        <f aca="false">POWER(Y31,2)</f>
        <v>0</v>
      </c>
      <c r="Z76" s="31" t="n">
        <f aca="false">POWER(Z31,2)</f>
        <v>0</v>
      </c>
      <c r="AA76" s="31" t="n">
        <f aca="false">POWER(AA31,2)</f>
        <v>0</v>
      </c>
      <c r="AB76" s="33" t="n">
        <f aca="false">POWER(AB31,2)</f>
        <v>0</v>
      </c>
      <c r="AC76" s="33" t="n">
        <f aca="false">POWER(AC31,2)</f>
        <v>0</v>
      </c>
      <c r="AD76" s="33" t="n">
        <f aca="false">POWER(AD31,2)</f>
        <v>0</v>
      </c>
      <c r="AE76" s="31" t="n">
        <f aca="false">POWER(AE31,2)</f>
        <v>0</v>
      </c>
      <c r="AF76" s="31" t="n">
        <f aca="false">POWER(AF31,2)</f>
        <v>0</v>
      </c>
      <c r="AG76" s="31" t="n">
        <f aca="false">POWER(AG31,2)</f>
        <v>0</v>
      </c>
      <c r="AH76" s="31" t="n">
        <f aca="false">POWER(AH31,2)</f>
        <v>0</v>
      </c>
      <c r="AI76" s="31" t="n">
        <f aca="false">POWER(AI31,2)</f>
        <v>0</v>
      </c>
      <c r="AJ76" s="33" t="n">
        <f aca="false">POWER(AJ31,2)</f>
        <v>0</v>
      </c>
      <c r="AK76" s="33" t="n">
        <f aca="false">POWER(AK31,2)</f>
        <v>0</v>
      </c>
      <c r="AL76" s="33" t="n">
        <f aca="false">POWER(AL31,2)</f>
        <v>0</v>
      </c>
      <c r="AM76" s="33" t="n">
        <f aca="false">POWER(AM31,2)</f>
        <v>0</v>
      </c>
      <c r="AN76" s="31" t="n">
        <f aca="false">POWER(AN31,2)</f>
        <v>0</v>
      </c>
      <c r="AO76" s="31" t="n">
        <f aca="false">POWER(AO31,2)</f>
        <v>0</v>
      </c>
    </row>
    <row r="77" customFormat="false" ht="15.75" hidden="false" customHeight="false" outlineLevel="1" collapsed="false">
      <c r="A77" s="32" t="n">
        <f aca="false">A76+1</f>
        <v>30</v>
      </c>
      <c r="B77" s="37" t="str">
        <f aca="false">B32</f>
        <v>Лёлик и Болик</v>
      </c>
      <c r="C77" s="38" t="str">
        <f aca="false">C32</f>
        <v>Францкевич Александр</v>
      </c>
      <c r="D77" s="31" t="n">
        <f aca="false">SUM(F77:AO77)</f>
        <v>0</v>
      </c>
      <c r="E77" s="39" t="n">
        <f aca="false">IF(D77&gt;0,RANK(D77,$D$48:$D$89),Реглист!$C$89+1)</f>
        <v>43</v>
      </c>
      <c r="F77" s="33" t="n">
        <f aca="false">POWER(F32,2)</f>
        <v>0</v>
      </c>
      <c r="G77" s="33" t="n">
        <f aca="false">POWER(G32,2)</f>
        <v>0</v>
      </c>
      <c r="H77" s="33" t="n">
        <f aca="false">POWER(H32,2)</f>
        <v>0</v>
      </c>
      <c r="I77" s="33" t="n">
        <f aca="false">POWER(I32,2)</f>
        <v>0</v>
      </c>
      <c r="J77" s="31" t="n">
        <f aca="false">POWER(J32,2)</f>
        <v>0</v>
      </c>
      <c r="K77" s="31" t="n">
        <f aca="false">POWER(K32,2)</f>
        <v>0</v>
      </c>
      <c r="L77" s="31" t="n">
        <f aca="false">POWER(L32,2)</f>
        <v>0</v>
      </c>
      <c r="M77" s="33" t="n">
        <f aca="false">POWER(M32,2)</f>
        <v>0</v>
      </c>
      <c r="N77" s="33" t="n">
        <f aca="false">POWER(N32,2)</f>
        <v>0</v>
      </c>
      <c r="O77" s="33" t="n">
        <f aca="false">POWER(O32,2)</f>
        <v>0</v>
      </c>
      <c r="P77" s="31" t="n">
        <f aca="false">POWER(P32,2)</f>
        <v>0</v>
      </c>
      <c r="Q77" s="31" t="n">
        <f aca="false">POWER(Q32,2)</f>
        <v>0</v>
      </c>
      <c r="R77" s="31" t="n">
        <f aca="false">POWER(R32,2)</f>
        <v>0</v>
      </c>
      <c r="S77" s="31" t="n">
        <f aca="false">POWER(S32,2)</f>
        <v>0</v>
      </c>
      <c r="T77" s="31" t="n">
        <f aca="false">POWER(T32,2)</f>
        <v>0</v>
      </c>
      <c r="U77" s="33" t="n">
        <f aca="false">POWER(U32,2)</f>
        <v>0</v>
      </c>
      <c r="V77" s="33" t="n">
        <f aca="false">POWER(V32,2)</f>
        <v>0</v>
      </c>
      <c r="W77" s="33" t="n">
        <f aca="false">POWER(W32,2)</f>
        <v>0</v>
      </c>
      <c r="X77" s="33" t="n">
        <f aca="false">POWER(X32,2)</f>
        <v>0</v>
      </c>
      <c r="Y77" s="31" t="n">
        <f aca="false">POWER(Y32,2)</f>
        <v>0</v>
      </c>
      <c r="Z77" s="31" t="n">
        <f aca="false">POWER(Z32,2)</f>
        <v>0</v>
      </c>
      <c r="AA77" s="31" t="n">
        <f aca="false">POWER(AA32,2)</f>
        <v>0</v>
      </c>
      <c r="AB77" s="33" t="n">
        <f aca="false">POWER(AB32,2)</f>
        <v>0</v>
      </c>
      <c r="AC77" s="33" t="n">
        <f aca="false">POWER(AC32,2)</f>
        <v>0</v>
      </c>
      <c r="AD77" s="33" t="n">
        <f aca="false">POWER(AD32,2)</f>
        <v>0</v>
      </c>
      <c r="AE77" s="31" t="n">
        <f aca="false">POWER(AE32,2)</f>
        <v>0</v>
      </c>
      <c r="AF77" s="31" t="n">
        <f aca="false">POWER(AF32,2)</f>
        <v>0</v>
      </c>
      <c r="AG77" s="31" t="n">
        <f aca="false">POWER(AG32,2)</f>
        <v>0</v>
      </c>
      <c r="AH77" s="31" t="n">
        <f aca="false">POWER(AH32,2)</f>
        <v>0</v>
      </c>
      <c r="AI77" s="31" t="n">
        <f aca="false">POWER(AI32,2)</f>
        <v>0</v>
      </c>
      <c r="AJ77" s="33" t="n">
        <f aca="false">POWER(AJ32,2)</f>
        <v>0</v>
      </c>
      <c r="AK77" s="33" t="n">
        <f aca="false">POWER(AK32,2)</f>
        <v>0</v>
      </c>
      <c r="AL77" s="33" t="n">
        <f aca="false">POWER(AL32,2)</f>
        <v>0</v>
      </c>
      <c r="AM77" s="33" t="n">
        <f aca="false">POWER(AM32,2)</f>
        <v>0</v>
      </c>
      <c r="AN77" s="31" t="n">
        <f aca="false">POWER(AN32,2)</f>
        <v>0</v>
      </c>
      <c r="AO77" s="31" t="n">
        <f aca="false">POWER(AO32,2)</f>
        <v>0</v>
      </c>
    </row>
    <row r="78" customFormat="false" ht="15.75" hidden="false" customHeight="false" outlineLevel="1" collapsed="false">
      <c r="A78" s="32" t="n">
        <f aca="false">A77+1</f>
        <v>31</v>
      </c>
      <c r="B78" s="37" t="str">
        <f aca="false">B33</f>
        <v>FavoriteTeamBelarus</v>
      </c>
      <c r="C78" s="38" t="str">
        <f aca="false">C33</f>
        <v>Анпилов Андрей</v>
      </c>
      <c r="D78" s="31" t="n">
        <f aca="false">SUM(F78:AO78)</f>
        <v>2360.75</v>
      </c>
      <c r="E78" s="39" t="n">
        <f aca="false">IF(D78&gt;0,RANK(D78,$D$48:$D$89),Реглист!$C$89+1)</f>
        <v>3</v>
      </c>
      <c r="F78" s="33" t="n">
        <f aca="false">POWER(F33,2)</f>
        <v>153.76</v>
      </c>
      <c r="G78" s="33" t="n">
        <f aca="false">POWER(G33,2)</f>
        <v>116.64</v>
      </c>
      <c r="H78" s="33" t="n">
        <f aca="false">POWER(H33,2)</f>
        <v>302.76</v>
      </c>
      <c r="I78" s="33" t="n">
        <f aca="false">POWER(I33,2)</f>
        <v>136.89</v>
      </c>
      <c r="J78" s="31" t="n">
        <f aca="false">POWER(J33,2)</f>
        <v>256</v>
      </c>
      <c r="K78" s="31" t="n">
        <f aca="false">POWER(K33,2)</f>
        <v>123.21</v>
      </c>
      <c r="L78" s="31" t="n">
        <f aca="false">POWER(L33,2)</f>
        <v>0</v>
      </c>
      <c r="M78" s="33" t="n">
        <f aca="false">POWER(M33,2)</f>
        <v>0</v>
      </c>
      <c r="N78" s="33" t="n">
        <f aca="false">POWER(N33,2)</f>
        <v>0</v>
      </c>
      <c r="O78" s="33" t="n">
        <f aca="false">POWER(O33,2)</f>
        <v>0</v>
      </c>
      <c r="P78" s="31" t="n">
        <f aca="false">POWER(P33,2)</f>
        <v>0</v>
      </c>
      <c r="Q78" s="31" t="n">
        <f aca="false">POWER(Q33,2)</f>
        <v>0</v>
      </c>
      <c r="R78" s="31" t="n">
        <f aca="false">POWER(R33,2)</f>
        <v>0</v>
      </c>
      <c r="S78" s="31" t="n">
        <f aca="false">POWER(S33,2)</f>
        <v>0</v>
      </c>
      <c r="T78" s="31" t="n">
        <f aca="false">POWER(T33,2)</f>
        <v>0</v>
      </c>
      <c r="U78" s="33" t="n">
        <f aca="false">POWER(U33,2)</f>
        <v>331.24</v>
      </c>
      <c r="V78" s="33" t="n">
        <f aca="false">POWER(V33,2)</f>
        <v>718.24</v>
      </c>
      <c r="W78" s="33" t="n">
        <f aca="false">POWER(W33,2)</f>
        <v>0</v>
      </c>
      <c r="X78" s="33" t="n">
        <f aca="false">POWER(X33,2)</f>
        <v>222.01</v>
      </c>
      <c r="Y78" s="31" t="n">
        <f aca="false">POWER(Y33,2)</f>
        <v>0</v>
      </c>
      <c r="Z78" s="31" t="n">
        <f aca="false">POWER(Z33,2)</f>
        <v>0</v>
      </c>
      <c r="AA78" s="31" t="n">
        <f aca="false">POWER(AA33,2)</f>
        <v>0</v>
      </c>
      <c r="AB78" s="33" t="n">
        <f aca="false">POWER(AB33,2)</f>
        <v>0</v>
      </c>
      <c r="AC78" s="33" t="n">
        <f aca="false">POWER(AC33,2)</f>
        <v>0</v>
      </c>
      <c r="AD78" s="33" t="n">
        <f aca="false">POWER(AD33,2)</f>
        <v>0</v>
      </c>
      <c r="AE78" s="31" t="n">
        <f aca="false">POWER(AE33,2)</f>
        <v>0</v>
      </c>
      <c r="AF78" s="31" t="n">
        <f aca="false">POWER(AF33,2)</f>
        <v>0</v>
      </c>
      <c r="AG78" s="31" t="n">
        <f aca="false">POWER(AG33,2)</f>
        <v>0</v>
      </c>
      <c r="AH78" s="31" t="n">
        <f aca="false">POWER(AH33,2)</f>
        <v>0</v>
      </c>
      <c r="AI78" s="31" t="n">
        <f aca="false">POWER(AI33,2)</f>
        <v>0</v>
      </c>
      <c r="AJ78" s="33" t="n">
        <f aca="false">POWER(AJ33,2)</f>
        <v>0</v>
      </c>
      <c r="AK78" s="33" t="n">
        <f aca="false">POWER(AK33,2)</f>
        <v>0</v>
      </c>
      <c r="AL78" s="33" t="n">
        <f aca="false">POWER(AL33,2)</f>
        <v>0</v>
      </c>
      <c r="AM78" s="33" t="n">
        <f aca="false">POWER(AM33,2)</f>
        <v>0</v>
      </c>
      <c r="AN78" s="31" t="n">
        <f aca="false">POWER(AN33,2)</f>
        <v>0</v>
      </c>
      <c r="AO78" s="31" t="n">
        <f aca="false">POWER(AO33,2)</f>
        <v>0</v>
      </c>
    </row>
    <row r="79" customFormat="false" ht="15.75" hidden="false" customHeight="false" outlineLevel="1" collapsed="false">
      <c r="A79" s="32" t="n">
        <f aca="false">A78+1</f>
        <v>32</v>
      </c>
      <c r="B79" s="37" t="str">
        <f aca="false">B34</f>
        <v>-</v>
      </c>
      <c r="C79" s="38" t="str">
        <f aca="false">C34</f>
        <v>-</v>
      </c>
      <c r="D79" s="31" t="n">
        <f aca="false">SUM(F79:AO79)</f>
        <v>0</v>
      </c>
      <c r="E79" s="39" t="n">
        <f aca="false">IF(D79&gt;0,RANK(D79,$D$48:$D$89),Реглист!$C$89+1)</f>
        <v>43</v>
      </c>
      <c r="F79" s="33" t="n">
        <f aca="false">POWER(F34,2)</f>
        <v>0</v>
      </c>
      <c r="G79" s="33" t="n">
        <f aca="false">POWER(G34,2)</f>
        <v>0</v>
      </c>
      <c r="H79" s="33" t="n">
        <f aca="false">POWER(H34,2)</f>
        <v>0</v>
      </c>
      <c r="I79" s="33" t="n">
        <f aca="false">POWER(I34,2)</f>
        <v>0</v>
      </c>
      <c r="J79" s="31" t="n">
        <f aca="false">POWER(J34,2)</f>
        <v>0</v>
      </c>
      <c r="K79" s="31" t="n">
        <f aca="false">POWER(K34,2)</f>
        <v>0</v>
      </c>
      <c r="L79" s="31" t="n">
        <f aca="false">POWER(L34,2)</f>
        <v>0</v>
      </c>
      <c r="M79" s="33" t="n">
        <f aca="false">POWER(M34,2)</f>
        <v>0</v>
      </c>
      <c r="N79" s="33" t="n">
        <f aca="false">POWER(N34,2)</f>
        <v>0</v>
      </c>
      <c r="O79" s="33" t="n">
        <f aca="false">POWER(O34,2)</f>
        <v>0</v>
      </c>
      <c r="P79" s="31" t="n">
        <f aca="false">POWER(P34,2)</f>
        <v>0</v>
      </c>
      <c r="Q79" s="31" t="n">
        <f aca="false">POWER(Q34,2)</f>
        <v>0</v>
      </c>
      <c r="R79" s="31" t="n">
        <f aca="false">POWER(R34,2)</f>
        <v>0</v>
      </c>
      <c r="S79" s="31" t="n">
        <f aca="false">POWER(S34,2)</f>
        <v>0</v>
      </c>
      <c r="T79" s="31" t="n">
        <f aca="false">POWER(T34,2)</f>
        <v>0</v>
      </c>
      <c r="U79" s="33" t="n">
        <f aca="false">POWER(U34,2)</f>
        <v>0</v>
      </c>
      <c r="V79" s="33" t="n">
        <f aca="false">POWER(V34,2)</f>
        <v>0</v>
      </c>
      <c r="W79" s="33" t="n">
        <f aca="false">POWER(W34,2)</f>
        <v>0</v>
      </c>
      <c r="X79" s="33" t="n">
        <f aca="false">POWER(X34,2)</f>
        <v>0</v>
      </c>
      <c r="Y79" s="31" t="n">
        <f aca="false">POWER(Y34,2)</f>
        <v>0</v>
      </c>
      <c r="Z79" s="31" t="n">
        <f aca="false">POWER(Z34,2)</f>
        <v>0</v>
      </c>
      <c r="AA79" s="31" t="n">
        <f aca="false">POWER(AA34,2)</f>
        <v>0</v>
      </c>
      <c r="AB79" s="33" t="n">
        <f aca="false">POWER(AB34,2)</f>
        <v>0</v>
      </c>
      <c r="AC79" s="33" t="n">
        <f aca="false">POWER(AC34,2)</f>
        <v>0</v>
      </c>
      <c r="AD79" s="33" t="n">
        <f aca="false">POWER(AD34,2)</f>
        <v>0</v>
      </c>
      <c r="AE79" s="31" t="n">
        <f aca="false">POWER(AE34,2)</f>
        <v>0</v>
      </c>
      <c r="AF79" s="31" t="n">
        <f aca="false">POWER(AF34,2)</f>
        <v>0</v>
      </c>
      <c r="AG79" s="31" t="n">
        <f aca="false">POWER(AG34,2)</f>
        <v>0</v>
      </c>
      <c r="AH79" s="31" t="n">
        <f aca="false">POWER(AH34,2)</f>
        <v>0</v>
      </c>
      <c r="AI79" s="31" t="n">
        <f aca="false">POWER(AI34,2)</f>
        <v>0</v>
      </c>
      <c r="AJ79" s="33" t="n">
        <f aca="false">POWER(AJ34,2)</f>
        <v>0</v>
      </c>
      <c r="AK79" s="33" t="n">
        <f aca="false">POWER(AK34,2)</f>
        <v>0</v>
      </c>
      <c r="AL79" s="33" t="n">
        <f aca="false">POWER(AL34,2)</f>
        <v>0</v>
      </c>
      <c r="AM79" s="33" t="n">
        <f aca="false">POWER(AM34,2)</f>
        <v>0</v>
      </c>
      <c r="AN79" s="31" t="n">
        <f aca="false">POWER(AN34,2)</f>
        <v>0</v>
      </c>
      <c r="AO79" s="31" t="n">
        <f aca="false">POWER(AO34,2)</f>
        <v>0</v>
      </c>
    </row>
    <row r="80" customFormat="false" ht="15.75" hidden="false" customHeight="false" outlineLevel="1" collapsed="false">
      <c r="A80" s="32" t="n">
        <f aca="false">A79+1</f>
        <v>33</v>
      </c>
      <c r="B80" s="37" t="str">
        <f aca="false">B35</f>
        <v>Непредсказуемые</v>
      </c>
      <c r="C80" s="38" t="str">
        <f aca="false">C35</f>
        <v>Кайсин Иван</v>
      </c>
      <c r="D80" s="31" t="n">
        <f aca="false">SUM(F80:AO80)</f>
        <v>478.01</v>
      </c>
      <c r="E80" s="39" t="n">
        <f aca="false">IF(D80&gt;0,RANK(D80,$D$48:$D$89),Реглист!$C$89+1)</f>
        <v>28</v>
      </c>
      <c r="F80" s="33" t="n">
        <f aca="false">POWER(F35,2)</f>
        <v>222.01</v>
      </c>
      <c r="G80" s="33" t="n">
        <f aca="false">POWER(G35,2)</f>
        <v>256</v>
      </c>
      <c r="H80" s="33" t="n">
        <f aca="false">POWER(H35,2)</f>
        <v>0</v>
      </c>
      <c r="I80" s="33" t="n">
        <f aca="false">POWER(I35,2)</f>
        <v>0</v>
      </c>
      <c r="J80" s="31" t="n">
        <f aca="false">POWER(J35,2)</f>
        <v>0</v>
      </c>
      <c r="K80" s="31" t="n">
        <f aca="false">POWER(K35,2)</f>
        <v>0</v>
      </c>
      <c r="L80" s="31" t="n">
        <f aca="false">POWER(L35,2)</f>
        <v>0</v>
      </c>
      <c r="M80" s="33" t="n">
        <f aca="false">POWER(M35,2)</f>
        <v>0</v>
      </c>
      <c r="N80" s="33" t="n">
        <f aca="false">POWER(N35,2)</f>
        <v>0</v>
      </c>
      <c r="O80" s="33" t="n">
        <f aca="false">POWER(O35,2)</f>
        <v>0</v>
      </c>
      <c r="P80" s="31" t="n">
        <f aca="false">POWER(P35,2)</f>
        <v>0</v>
      </c>
      <c r="Q80" s="31" t="n">
        <f aca="false">POWER(Q35,2)</f>
        <v>0</v>
      </c>
      <c r="R80" s="31" t="n">
        <f aca="false">POWER(R35,2)</f>
        <v>0</v>
      </c>
      <c r="S80" s="31" t="n">
        <f aca="false">POWER(S35,2)</f>
        <v>0</v>
      </c>
      <c r="T80" s="31" t="n">
        <f aca="false">POWER(T35,2)</f>
        <v>0</v>
      </c>
      <c r="U80" s="33" t="n">
        <f aca="false">POWER(U35,2)</f>
        <v>0</v>
      </c>
      <c r="V80" s="33" t="n">
        <f aca="false">POWER(V35,2)</f>
        <v>0</v>
      </c>
      <c r="W80" s="33" t="n">
        <f aca="false">POWER(W35,2)</f>
        <v>0</v>
      </c>
      <c r="X80" s="33" t="n">
        <f aca="false">POWER(X35,2)</f>
        <v>0</v>
      </c>
      <c r="Y80" s="31" t="n">
        <f aca="false">POWER(Y35,2)</f>
        <v>0</v>
      </c>
      <c r="Z80" s="31" t="n">
        <f aca="false">POWER(Z35,2)</f>
        <v>0</v>
      </c>
      <c r="AA80" s="31" t="n">
        <f aca="false">POWER(AA35,2)</f>
        <v>0</v>
      </c>
      <c r="AB80" s="33" t="n">
        <f aca="false">POWER(AB35,2)</f>
        <v>0</v>
      </c>
      <c r="AC80" s="33" t="n">
        <f aca="false">POWER(AC35,2)</f>
        <v>0</v>
      </c>
      <c r="AD80" s="33" t="n">
        <f aca="false">POWER(AD35,2)</f>
        <v>0</v>
      </c>
      <c r="AE80" s="31" t="n">
        <f aca="false">POWER(AE35,2)</f>
        <v>0</v>
      </c>
      <c r="AF80" s="31" t="n">
        <f aca="false">POWER(AF35,2)</f>
        <v>0</v>
      </c>
      <c r="AG80" s="31" t="n">
        <f aca="false">POWER(AG35,2)</f>
        <v>0</v>
      </c>
      <c r="AH80" s="31" t="n">
        <f aca="false">POWER(AH35,2)</f>
        <v>0</v>
      </c>
      <c r="AI80" s="31" t="n">
        <f aca="false">POWER(AI35,2)</f>
        <v>0</v>
      </c>
      <c r="AJ80" s="33" t="n">
        <f aca="false">POWER(AJ35,2)</f>
        <v>0</v>
      </c>
      <c r="AK80" s="33" t="n">
        <f aca="false">POWER(AK35,2)</f>
        <v>0</v>
      </c>
      <c r="AL80" s="33" t="n">
        <f aca="false">POWER(AL35,2)</f>
        <v>0</v>
      </c>
      <c r="AM80" s="33" t="n">
        <f aca="false">POWER(AM35,2)</f>
        <v>0</v>
      </c>
      <c r="AN80" s="31" t="n">
        <f aca="false">POWER(AN35,2)</f>
        <v>0</v>
      </c>
      <c r="AO80" s="31" t="n">
        <f aca="false">POWER(AO35,2)</f>
        <v>0</v>
      </c>
    </row>
    <row r="81" customFormat="false" ht="15.75" hidden="false" customHeight="false" outlineLevel="1" collapsed="false">
      <c r="A81" s="32" t="n">
        <f aca="false">A80+1</f>
        <v>34</v>
      </c>
      <c r="B81" s="37" t="str">
        <f aca="false">B36</f>
        <v>No Name Team</v>
      </c>
      <c r="C81" s="38" t="str">
        <f aca="false">C36</f>
        <v>Шевчук Дмитрий</v>
      </c>
      <c r="D81" s="31" t="n">
        <f aca="false">SUM(F81:AO81)</f>
        <v>1127.72</v>
      </c>
      <c r="E81" s="39" t="n">
        <f aca="false">IF(D81&gt;0,RANK(D81,$D$48:$D$89),Реглист!$C$89+1)</f>
        <v>14</v>
      </c>
      <c r="F81" s="33" t="n">
        <f aca="false">POWER(F36,2)</f>
        <v>289</v>
      </c>
      <c r="G81" s="33" t="n">
        <f aca="false">POWER(G36,2)</f>
        <v>368.64</v>
      </c>
      <c r="H81" s="33" t="n">
        <f aca="false">POWER(H36,2)</f>
        <v>174.24</v>
      </c>
      <c r="I81" s="33" t="n">
        <f aca="false">POWER(I36,2)</f>
        <v>0</v>
      </c>
      <c r="J81" s="31" t="n">
        <f aca="false">POWER(J36,2)</f>
        <v>0</v>
      </c>
      <c r="K81" s="31" t="n">
        <f aca="false">POWER(K36,2)</f>
        <v>0</v>
      </c>
      <c r="L81" s="31" t="n">
        <f aca="false">POWER(L36,2)</f>
        <v>0</v>
      </c>
      <c r="M81" s="33" t="n">
        <f aca="false">POWER(M36,2)</f>
        <v>0</v>
      </c>
      <c r="N81" s="33" t="n">
        <f aca="false">POWER(N36,2)</f>
        <v>0</v>
      </c>
      <c r="O81" s="33" t="n">
        <f aca="false">POWER(O36,2)</f>
        <v>0</v>
      </c>
      <c r="P81" s="31" t="n">
        <f aca="false">POWER(P36,2)</f>
        <v>0</v>
      </c>
      <c r="Q81" s="31" t="n">
        <f aca="false">POWER(Q36,2)</f>
        <v>0</v>
      </c>
      <c r="R81" s="31" t="n">
        <f aca="false">POWER(R36,2)</f>
        <v>0</v>
      </c>
      <c r="S81" s="31" t="n">
        <f aca="false">POWER(S36,2)</f>
        <v>0</v>
      </c>
      <c r="T81" s="31" t="n">
        <f aca="false">POWER(T36,2)</f>
        <v>0</v>
      </c>
      <c r="U81" s="33" t="n">
        <f aca="false">POWER(U36,2)</f>
        <v>295.84</v>
      </c>
      <c r="V81" s="33" t="n">
        <f aca="false">POWER(V36,2)</f>
        <v>0</v>
      </c>
      <c r="W81" s="33" t="n">
        <f aca="false">POWER(W36,2)</f>
        <v>0</v>
      </c>
      <c r="X81" s="33" t="n">
        <f aca="false">POWER(X36,2)</f>
        <v>0</v>
      </c>
      <c r="Y81" s="31" t="n">
        <f aca="false">POWER(Y36,2)</f>
        <v>0</v>
      </c>
      <c r="Z81" s="31" t="n">
        <f aca="false">POWER(Z36,2)</f>
        <v>0</v>
      </c>
      <c r="AA81" s="31" t="n">
        <f aca="false">POWER(AA36,2)</f>
        <v>0</v>
      </c>
      <c r="AB81" s="33" t="n">
        <f aca="false">POWER(AB36,2)</f>
        <v>0</v>
      </c>
      <c r="AC81" s="33" t="n">
        <f aca="false">POWER(AC36,2)</f>
        <v>0</v>
      </c>
      <c r="AD81" s="33" t="n">
        <f aca="false">POWER(AD36,2)</f>
        <v>0</v>
      </c>
      <c r="AE81" s="31" t="n">
        <f aca="false">POWER(AE36,2)</f>
        <v>0</v>
      </c>
      <c r="AF81" s="31" t="n">
        <f aca="false">POWER(AF36,2)</f>
        <v>0</v>
      </c>
      <c r="AG81" s="31" t="n">
        <f aca="false">POWER(AG36,2)</f>
        <v>0</v>
      </c>
      <c r="AH81" s="31" t="n">
        <f aca="false">POWER(AH36,2)</f>
        <v>0</v>
      </c>
      <c r="AI81" s="31" t="n">
        <f aca="false">POWER(AI36,2)</f>
        <v>0</v>
      </c>
      <c r="AJ81" s="33" t="n">
        <f aca="false">POWER(AJ36,2)</f>
        <v>0</v>
      </c>
      <c r="AK81" s="33" t="n">
        <f aca="false">POWER(AK36,2)</f>
        <v>0</v>
      </c>
      <c r="AL81" s="33" t="n">
        <f aca="false">POWER(AL36,2)</f>
        <v>0</v>
      </c>
      <c r="AM81" s="33" t="n">
        <f aca="false">POWER(AM36,2)</f>
        <v>0</v>
      </c>
      <c r="AN81" s="31" t="n">
        <f aca="false">POWER(AN36,2)</f>
        <v>0</v>
      </c>
      <c r="AO81" s="31" t="n">
        <f aca="false">POWER(AO36,2)</f>
        <v>0</v>
      </c>
    </row>
    <row r="82" customFormat="false" ht="15.75" hidden="false" customHeight="false" outlineLevel="1" collapsed="false">
      <c r="A82" s="32" t="n">
        <f aca="false">A81+1</f>
        <v>35</v>
      </c>
      <c r="B82" s="37" t="str">
        <f aca="false">B37</f>
        <v>Бобруйский Region</v>
      </c>
      <c r="C82" s="38" t="str">
        <f aca="false">C37</f>
        <v>Прокопчик Алексей</v>
      </c>
      <c r="D82" s="31" t="n">
        <f aca="false">SUM(F82:AO82)</f>
        <v>0</v>
      </c>
      <c r="E82" s="39" t="n">
        <f aca="false">IF(D82&gt;0,RANK(D82,$D$48:$D$89),Реглист!$C$89+1)</f>
        <v>43</v>
      </c>
      <c r="F82" s="33" t="n">
        <f aca="false">POWER(F37,2)</f>
        <v>0</v>
      </c>
      <c r="G82" s="33" t="n">
        <f aca="false">POWER(G37,2)</f>
        <v>0</v>
      </c>
      <c r="H82" s="33" t="n">
        <f aca="false">POWER(H37,2)</f>
        <v>0</v>
      </c>
      <c r="I82" s="33" t="n">
        <f aca="false">POWER(I37,2)</f>
        <v>0</v>
      </c>
      <c r="J82" s="31" t="n">
        <f aca="false">POWER(J37,2)</f>
        <v>0</v>
      </c>
      <c r="K82" s="31" t="n">
        <f aca="false">POWER(K37,2)</f>
        <v>0</v>
      </c>
      <c r="L82" s="31" t="n">
        <f aca="false">POWER(L37,2)</f>
        <v>0</v>
      </c>
      <c r="M82" s="33" t="n">
        <f aca="false">POWER(M37,2)</f>
        <v>0</v>
      </c>
      <c r="N82" s="33" t="n">
        <f aca="false">POWER(N37,2)</f>
        <v>0</v>
      </c>
      <c r="O82" s="33" t="n">
        <f aca="false">POWER(O37,2)</f>
        <v>0</v>
      </c>
      <c r="P82" s="31" t="n">
        <f aca="false">POWER(P37,2)</f>
        <v>0</v>
      </c>
      <c r="Q82" s="31" t="n">
        <f aca="false">POWER(Q37,2)</f>
        <v>0</v>
      </c>
      <c r="R82" s="31" t="n">
        <f aca="false">POWER(R37,2)</f>
        <v>0</v>
      </c>
      <c r="S82" s="31" t="n">
        <f aca="false">POWER(S37,2)</f>
        <v>0</v>
      </c>
      <c r="T82" s="31" t="n">
        <f aca="false">POWER(T37,2)</f>
        <v>0</v>
      </c>
      <c r="U82" s="33" t="n">
        <f aca="false">POWER(U37,2)</f>
        <v>0</v>
      </c>
      <c r="V82" s="33" t="n">
        <f aca="false">POWER(V37,2)</f>
        <v>0</v>
      </c>
      <c r="W82" s="33" t="n">
        <f aca="false">POWER(W37,2)</f>
        <v>0</v>
      </c>
      <c r="X82" s="33" t="n">
        <f aca="false">POWER(X37,2)</f>
        <v>0</v>
      </c>
      <c r="Y82" s="31" t="n">
        <f aca="false">POWER(Y37,2)</f>
        <v>0</v>
      </c>
      <c r="Z82" s="31" t="n">
        <f aca="false">POWER(Z37,2)</f>
        <v>0</v>
      </c>
      <c r="AA82" s="31" t="n">
        <f aca="false">POWER(AA37,2)</f>
        <v>0</v>
      </c>
      <c r="AB82" s="33" t="n">
        <f aca="false">POWER(AB37,2)</f>
        <v>0</v>
      </c>
      <c r="AC82" s="33" t="n">
        <f aca="false">POWER(AC37,2)</f>
        <v>0</v>
      </c>
      <c r="AD82" s="33" t="n">
        <f aca="false">POWER(AD37,2)</f>
        <v>0</v>
      </c>
      <c r="AE82" s="31" t="n">
        <f aca="false">POWER(AE37,2)</f>
        <v>0</v>
      </c>
      <c r="AF82" s="31" t="n">
        <f aca="false">POWER(AF37,2)</f>
        <v>0</v>
      </c>
      <c r="AG82" s="31" t="n">
        <f aca="false">POWER(AG37,2)</f>
        <v>0</v>
      </c>
      <c r="AH82" s="31" t="n">
        <f aca="false">POWER(AH37,2)</f>
        <v>0</v>
      </c>
      <c r="AI82" s="31" t="n">
        <f aca="false">POWER(AI37,2)</f>
        <v>0</v>
      </c>
      <c r="AJ82" s="33" t="n">
        <f aca="false">POWER(AJ37,2)</f>
        <v>0</v>
      </c>
      <c r="AK82" s="33" t="n">
        <f aca="false">POWER(AK37,2)</f>
        <v>0</v>
      </c>
      <c r="AL82" s="33" t="n">
        <f aca="false">POWER(AL37,2)</f>
        <v>0</v>
      </c>
      <c r="AM82" s="33" t="n">
        <f aca="false">POWER(AM37,2)</f>
        <v>0</v>
      </c>
      <c r="AN82" s="31" t="n">
        <f aca="false">POWER(AN37,2)</f>
        <v>0</v>
      </c>
      <c r="AO82" s="31" t="n">
        <f aca="false">POWER(AO37,2)</f>
        <v>0</v>
      </c>
    </row>
    <row r="83" customFormat="false" ht="15.75" hidden="false" customHeight="false" outlineLevel="1" collapsed="false">
      <c r="A83" s="32" t="n">
        <f aca="false">A82+1</f>
        <v>36</v>
      </c>
      <c r="B83" s="37" t="str">
        <f aca="false">B38</f>
        <v>Nalovi.by</v>
      </c>
      <c r="C83" s="38" t="str">
        <f aca="false">C38</f>
        <v>Ромук Михаил</v>
      </c>
      <c r="D83" s="31" t="n">
        <f aca="false">SUM(F83:AO83)</f>
        <v>249.64</v>
      </c>
      <c r="E83" s="39" t="n">
        <f aca="false">IF(D83&gt;0,RANK(D83,$D$48:$D$89),Реглист!$C$89+1)</f>
        <v>32</v>
      </c>
      <c r="F83" s="33" t="n">
        <f aca="false">POWER(F38,2)</f>
        <v>249.64</v>
      </c>
      <c r="G83" s="33" t="n">
        <f aca="false">POWER(G38,2)</f>
        <v>0</v>
      </c>
      <c r="H83" s="33" t="n">
        <f aca="false">POWER(H38,2)</f>
        <v>0</v>
      </c>
      <c r="I83" s="33" t="n">
        <f aca="false">POWER(I38,2)</f>
        <v>0</v>
      </c>
      <c r="J83" s="31" t="n">
        <f aca="false">POWER(J38,2)</f>
        <v>0</v>
      </c>
      <c r="K83" s="31" t="n">
        <f aca="false">POWER(K38,2)</f>
        <v>0</v>
      </c>
      <c r="L83" s="31" t="n">
        <f aca="false">POWER(L38,2)</f>
        <v>0</v>
      </c>
      <c r="M83" s="33" t="n">
        <f aca="false">POWER(M38,2)</f>
        <v>0</v>
      </c>
      <c r="N83" s="33" t="n">
        <f aca="false">POWER(N38,2)</f>
        <v>0</v>
      </c>
      <c r="O83" s="33" t="n">
        <f aca="false">POWER(O38,2)</f>
        <v>0</v>
      </c>
      <c r="P83" s="31" t="n">
        <f aca="false">POWER(P38,2)</f>
        <v>0</v>
      </c>
      <c r="Q83" s="31" t="n">
        <f aca="false">POWER(Q38,2)</f>
        <v>0</v>
      </c>
      <c r="R83" s="31" t="n">
        <f aca="false">POWER(R38,2)</f>
        <v>0</v>
      </c>
      <c r="S83" s="31" t="n">
        <f aca="false">POWER(S38,2)</f>
        <v>0</v>
      </c>
      <c r="T83" s="31" t="n">
        <f aca="false">POWER(T38,2)</f>
        <v>0</v>
      </c>
      <c r="U83" s="33" t="n">
        <f aca="false">POWER(U38,2)</f>
        <v>0</v>
      </c>
      <c r="V83" s="33" t="n">
        <f aca="false">POWER(V38,2)</f>
        <v>0</v>
      </c>
      <c r="W83" s="33" t="n">
        <f aca="false">POWER(W38,2)</f>
        <v>0</v>
      </c>
      <c r="X83" s="33" t="n">
        <f aca="false">POWER(X38,2)</f>
        <v>0</v>
      </c>
      <c r="Y83" s="31" t="n">
        <f aca="false">POWER(Y38,2)</f>
        <v>0</v>
      </c>
      <c r="Z83" s="31" t="n">
        <f aca="false">POWER(Z38,2)</f>
        <v>0</v>
      </c>
      <c r="AA83" s="31" t="n">
        <f aca="false">POWER(AA38,2)</f>
        <v>0</v>
      </c>
      <c r="AB83" s="33" t="n">
        <f aca="false">POWER(AB38,2)</f>
        <v>0</v>
      </c>
      <c r="AC83" s="33" t="n">
        <f aca="false">POWER(AC38,2)</f>
        <v>0</v>
      </c>
      <c r="AD83" s="33" t="n">
        <f aca="false">POWER(AD38,2)</f>
        <v>0</v>
      </c>
      <c r="AE83" s="31" t="n">
        <f aca="false">POWER(AE38,2)</f>
        <v>0</v>
      </c>
      <c r="AF83" s="31" t="n">
        <f aca="false">POWER(AF38,2)</f>
        <v>0</v>
      </c>
      <c r="AG83" s="31" t="n">
        <f aca="false">POWER(AG38,2)</f>
        <v>0</v>
      </c>
      <c r="AH83" s="31" t="n">
        <f aca="false">POWER(AH38,2)</f>
        <v>0</v>
      </c>
      <c r="AI83" s="31" t="n">
        <f aca="false">POWER(AI38,2)</f>
        <v>0</v>
      </c>
      <c r="AJ83" s="33" t="n">
        <f aca="false">POWER(AJ38,2)</f>
        <v>0</v>
      </c>
      <c r="AK83" s="33" t="n">
        <f aca="false">POWER(AK38,2)</f>
        <v>0</v>
      </c>
      <c r="AL83" s="33" t="n">
        <f aca="false">POWER(AL38,2)</f>
        <v>0</v>
      </c>
      <c r="AM83" s="33" t="n">
        <f aca="false">POWER(AM38,2)</f>
        <v>0</v>
      </c>
      <c r="AN83" s="31" t="n">
        <f aca="false">POWER(AN38,2)</f>
        <v>0</v>
      </c>
      <c r="AO83" s="31" t="n">
        <f aca="false">POWER(AO38,2)</f>
        <v>0</v>
      </c>
    </row>
    <row r="84" customFormat="false" ht="15.75" hidden="false" customHeight="false" outlineLevel="1" collapsed="false">
      <c r="A84" s="32" t="n">
        <f aca="false">A83+1</f>
        <v>37</v>
      </c>
      <c r="B84" s="37" t="str">
        <f aca="false">B39</f>
        <v>NaloviKibas</v>
      </c>
      <c r="C84" s="38" t="str">
        <f aca="false">C39</f>
        <v>Шабуня Александр</v>
      </c>
      <c r="D84" s="31" t="n">
        <f aca="false">SUM(F84:AO84)</f>
        <v>0</v>
      </c>
      <c r="E84" s="39" t="n">
        <f aca="false">IF(D84&gt;0,RANK(D84,$D$48:$D$89),Реглист!$C$89+1)</f>
        <v>43</v>
      </c>
      <c r="F84" s="33" t="n">
        <f aca="false">POWER(F39,2)</f>
        <v>0</v>
      </c>
      <c r="G84" s="33" t="n">
        <f aca="false">POWER(G39,2)</f>
        <v>0</v>
      </c>
      <c r="H84" s="33" t="n">
        <f aca="false">POWER(H39,2)</f>
        <v>0</v>
      </c>
      <c r="I84" s="33" t="n">
        <f aca="false">POWER(I39,2)</f>
        <v>0</v>
      </c>
      <c r="J84" s="31" t="n">
        <f aca="false">POWER(J39,2)</f>
        <v>0</v>
      </c>
      <c r="K84" s="31" t="n">
        <f aca="false">POWER(K39,2)</f>
        <v>0</v>
      </c>
      <c r="L84" s="31" t="n">
        <f aca="false">POWER(L39,2)</f>
        <v>0</v>
      </c>
      <c r="M84" s="33" t="n">
        <f aca="false">POWER(M39,2)</f>
        <v>0</v>
      </c>
      <c r="N84" s="33" t="n">
        <f aca="false">POWER(N39,2)</f>
        <v>0</v>
      </c>
      <c r="O84" s="33" t="n">
        <f aca="false">POWER(O39,2)</f>
        <v>0</v>
      </c>
      <c r="P84" s="31" t="n">
        <f aca="false">POWER(P39,2)</f>
        <v>0</v>
      </c>
      <c r="Q84" s="31" t="n">
        <f aca="false">POWER(Q39,2)</f>
        <v>0</v>
      </c>
      <c r="R84" s="31" t="n">
        <f aca="false">POWER(R39,2)</f>
        <v>0</v>
      </c>
      <c r="S84" s="31" t="n">
        <f aca="false">POWER(S39,2)</f>
        <v>0</v>
      </c>
      <c r="T84" s="31" t="n">
        <f aca="false">POWER(T39,2)</f>
        <v>0</v>
      </c>
      <c r="U84" s="33" t="n">
        <f aca="false">POWER(U39,2)</f>
        <v>0</v>
      </c>
      <c r="V84" s="33" t="n">
        <f aca="false">POWER(V39,2)</f>
        <v>0</v>
      </c>
      <c r="W84" s="33" t="n">
        <f aca="false">POWER(W39,2)</f>
        <v>0</v>
      </c>
      <c r="X84" s="33" t="n">
        <f aca="false">POWER(X39,2)</f>
        <v>0</v>
      </c>
      <c r="Y84" s="31" t="n">
        <f aca="false">POWER(Y39,2)</f>
        <v>0</v>
      </c>
      <c r="Z84" s="31" t="n">
        <f aca="false">POWER(Z39,2)</f>
        <v>0</v>
      </c>
      <c r="AA84" s="31" t="n">
        <f aca="false">POWER(AA39,2)</f>
        <v>0</v>
      </c>
      <c r="AB84" s="33" t="n">
        <f aca="false">POWER(AB39,2)</f>
        <v>0</v>
      </c>
      <c r="AC84" s="33" t="n">
        <f aca="false">POWER(AC39,2)</f>
        <v>0</v>
      </c>
      <c r="AD84" s="33" t="n">
        <f aca="false">POWER(AD39,2)</f>
        <v>0</v>
      </c>
      <c r="AE84" s="31" t="n">
        <f aca="false">POWER(AE39,2)</f>
        <v>0</v>
      </c>
      <c r="AF84" s="31" t="n">
        <f aca="false">POWER(AF39,2)</f>
        <v>0</v>
      </c>
      <c r="AG84" s="31" t="n">
        <f aca="false">POWER(AG39,2)</f>
        <v>0</v>
      </c>
      <c r="AH84" s="31" t="n">
        <f aca="false">POWER(AH39,2)</f>
        <v>0</v>
      </c>
      <c r="AI84" s="31" t="n">
        <f aca="false">POWER(AI39,2)</f>
        <v>0</v>
      </c>
      <c r="AJ84" s="33" t="n">
        <f aca="false">POWER(AJ39,2)</f>
        <v>0</v>
      </c>
      <c r="AK84" s="33" t="n">
        <f aca="false">POWER(AK39,2)</f>
        <v>0</v>
      </c>
      <c r="AL84" s="33" t="n">
        <f aca="false">POWER(AL39,2)</f>
        <v>0</v>
      </c>
      <c r="AM84" s="33" t="n">
        <f aca="false">POWER(AM39,2)</f>
        <v>0</v>
      </c>
      <c r="AN84" s="31" t="n">
        <f aca="false">POWER(AN39,2)</f>
        <v>0</v>
      </c>
      <c r="AO84" s="31" t="n">
        <f aca="false">POWER(AO39,2)</f>
        <v>0</v>
      </c>
    </row>
    <row r="85" customFormat="false" ht="15.75" hidden="false" customHeight="false" outlineLevel="1" collapsed="false">
      <c r="A85" s="32" t="n">
        <f aca="false">A84+1</f>
        <v>38</v>
      </c>
      <c r="B85" s="37" t="str">
        <f aca="false">B40</f>
        <v>LEGION</v>
      </c>
      <c r="C85" s="38" t="str">
        <f aca="false">C40</f>
        <v>Полюхович Александр</v>
      </c>
      <c r="D85" s="31" t="n">
        <f aca="false">SUM(F85:AO85)</f>
        <v>1524.55</v>
      </c>
      <c r="E85" s="39" t="n">
        <f aca="false">IF(D85&gt;0,RANK(D85,$D$48:$D$89),Реглист!$C$89+1)</f>
        <v>8</v>
      </c>
      <c r="F85" s="33" t="n">
        <f aca="false">POWER(F40,2)</f>
        <v>144</v>
      </c>
      <c r="G85" s="33" t="n">
        <f aca="false">POWER(G40,2)</f>
        <v>225</v>
      </c>
      <c r="H85" s="33" t="n">
        <f aca="false">POWER(H40,2)</f>
        <v>127.69</v>
      </c>
      <c r="I85" s="33" t="n">
        <f aca="false">POWER(I40,2)</f>
        <v>179.56</v>
      </c>
      <c r="J85" s="31" t="n">
        <f aca="false">POWER(J40,2)</f>
        <v>134.56</v>
      </c>
      <c r="K85" s="31" t="n">
        <f aca="false">POWER(K40,2)</f>
        <v>187.69</v>
      </c>
      <c r="L85" s="31" t="n">
        <f aca="false">POWER(L40,2)</f>
        <v>193.21</v>
      </c>
      <c r="M85" s="33" t="n">
        <f aca="false">POWER(M40,2)</f>
        <v>169</v>
      </c>
      <c r="N85" s="33" t="n">
        <f aca="false">POWER(N40,2)</f>
        <v>0</v>
      </c>
      <c r="O85" s="33" t="n">
        <f aca="false">POWER(O40,2)</f>
        <v>0</v>
      </c>
      <c r="P85" s="31" t="n">
        <f aca="false">POWER(P40,2)</f>
        <v>0</v>
      </c>
      <c r="Q85" s="31" t="n">
        <f aca="false">POWER(Q40,2)</f>
        <v>0</v>
      </c>
      <c r="R85" s="31" t="n">
        <f aca="false">POWER(R40,2)</f>
        <v>0</v>
      </c>
      <c r="S85" s="31" t="n">
        <f aca="false">POWER(S40,2)</f>
        <v>0</v>
      </c>
      <c r="T85" s="31" t="n">
        <f aca="false">POWER(T40,2)</f>
        <v>0</v>
      </c>
      <c r="U85" s="33" t="n">
        <f aca="false">POWER(U40,2)</f>
        <v>163.84</v>
      </c>
      <c r="V85" s="33" t="n">
        <f aca="false">POWER(V40,2)</f>
        <v>0</v>
      </c>
      <c r="W85" s="33" t="n">
        <f aca="false">POWER(W40,2)</f>
        <v>0</v>
      </c>
      <c r="X85" s="33" t="n">
        <f aca="false">POWER(X40,2)</f>
        <v>0</v>
      </c>
      <c r="Y85" s="31" t="n">
        <f aca="false">POWER(Y40,2)</f>
        <v>0</v>
      </c>
      <c r="Z85" s="31" t="n">
        <f aca="false">POWER(Z40,2)</f>
        <v>0</v>
      </c>
      <c r="AA85" s="31" t="n">
        <f aca="false">POWER(AA40,2)</f>
        <v>0</v>
      </c>
      <c r="AB85" s="33" t="n">
        <f aca="false">POWER(AB40,2)</f>
        <v>0</v>
      </c>
      <c r="AC85" s="33" t="n">
        <f aca="false">POWER(AC40,2)</f>
        <v>0</v>
      </c>
      <c r="AD85" s="33" t="n">
        <f aca="false">POWER(AD40,2)</f>
        <v>0</v>
      </c>
      <c r="AE85" s="31" t="n">
        <f aca="false">POWER(AE40,2)</f>
        <v>0</v>
      </c>
      <c r="AF85" s="31" t="n">
        <f aca="false">POWER(AF40,2)</f>
        <v>0</v>
      </c>
      <c r="AG85" s="31" t="n">
        <f aca="false">POWER(AG40,2)</f>
        <v>0</v>
      </c>
      <c r="AH85" s="31" t="n">
        <f aca="false">POWER(AH40,2)</f>
        <v>0</v>
      </c>
      <c r="AI85" s="31" t="n">
        <f aca="false">POWER(AI40,2)</f>
        <v>0</v>
      </c>
      <c r="AJ85" s="33" t="n">
        <f aca="false">POWER(AJ40,2)</f>
        <v>0</v>
      </c>
      <c r="AK85" s="33" t="n">
        <f aca="false">POWER(AK40,2)</f>
        <v>0</v>
      </c>
      <c r="AL85" s="33" t="n">
        <f aca="false">POWER(AL40,2)</f>
        <v>0</v>
      </c>
      <c r="AM85" s="33" t="n">
        <f aca="false">POWER(AM40,2)</f>
        <v>0</v>
      </c>
      <c r="AN85" s="31" t="n">
        <f aca="false">POWER(AN40,2)</f>
        <v>0</v>
      </c>
      <c r="AO85" s="31" t="n">
        <f aca="false">POWER(AO40,2)</f>
        <v>0</v>
      </c>
    </row>
    <row r="86" customFormat="false" ht="15.75" hidden="false" customHeight="false" outlineLevel="1" collapsed="false">
      <c r="A86" s="32" t="n">
        <f aca="false">A85+1</f>
        <v>39</v>
      </c>
      <c r="B86" s="37" t="str">
        <f aca="false">B41</f>
        <v>Team Ylov</v>
      </c>
      <c r="C86" s="38" t="str">
        <f aca="false">C41</f>
        <v>Кулаженко Владимир</v>
      </c>
      <c r="D86" s="31" t="n">
        <f aca="false">SUM(F86:AO86)</f>
        <v>0</v>
      </c>
      <c r="E86" s="39" t="n">
        <f aca="false">IF(D86&gt;0,RANK(D86,$D$48:$D$89),Реглист!$C$89+1)</f>
        <v>43</v>
      </c>
      <c r="F86" s="33" t="n">
        <f aca="false">POWER(F41,2)</f>
        <v>0</v>
      </c>
      <c r="G86" s="33" t="n">
        <f aca="false">POWER(G41,2)</f>
        <v>0</v>
      </c>
      <c r="H86" s="33" t="n">
        <f aca="false">POWER(H41,2)</f>
        <v>0</v>
      </c>
      <c r="I86" s="33" t="n">
        <f aca="false">POWER(I41,2)</f>
        <v>0</v>
      </c>
      <c r="J86" s="31" t="n">
        <f aca="false">POWER(J41,2)</f>
        <v>0</v>
      </c>
      <c r="K86" s="31" t="n">
        <f aca="false">POWER(K41,2)</f>
        <v>0</v>
      </c>
      <c r="L86" s="31" t="n">
        <f aca="false">POWER(L41,2)</f>
        <v>0</v>
      </c>
      <c r="M86" s="33" t="n">
        <f aca="false">POWER(M41,2)</f>
        <v>0</v>
      </c>
      <c r="N86" s="33" t="n">
        <f aca="false">POWER(N41,2)</f>
        <v>0</v>
      </c>
      <c r="O86" s="33" t="n">
        <f aca="false">POWER(O41,2)</f>
        <v>0</v>
      </c>
      <c r="P86" s="31" t="n">
        <f aca="false">POWER(P41,2)</f>
        <v>0</v>
      </c>
      <c r="Q86" s="31" t="n">
        <f aca="false">POWER(Q41,2)</f>
        <v>0</v>
      </c>
      <c r="R86" s="31" t="n">
        <f aca="false">POWER(R41,2)</f>
        <v>0</v>
      </c>
      <c r="S86" s="31" t="n">
        <f aca="false">POWER(S41,2)</f>
        <v>0</v>
      </c>
      <c r="T86" s="31" t="n">
        <f aca="false">POWER(T41,2)</f>
        <v>0</v>
      </c>
      <c r="U86" s="33" t="n">
        <f aca="false">POWER(U41,2)</f>
        <v>0</v>
      </c>
      <c r="V86" s="33" t="n">
        <f aca="false">POWER(V41,2)</f>
        <v>0</v>
      </c>
      <c r="W86" s="33" t="n">
        <f aca="false">POWER(W41,2)</f>
        <v>0</v>
      </c>
      <c r="X86" s="33" t="n">
        <f aca="false">POWER(X41,2)</f>
        <v>0</v>
      </c>
      <c r="Y86" s="31" t="n">
        <f aca="false">POWER(Y41,2)</f>
        <v>0</v>
      </c>
      <c r="Z86" s="31" t="n">
        <f aca="false">POWER(Z41,2)</f>
        <v>0</v>
      </c>
      <c r="AA86" s="31" t="n">
        <f aca="false">POWER(AA41,2)</f>
        <v>0</v>
      </c>
      <c r="AB86" s="33" t="n">
        <f aca="false">POWER(AB41,2)</f>
        <v>0</v>
      </c>
      <c r="AC86" s="33" t="n">
        <f aca="false">POWER(AC41,2)</f>
        <v>0</v>
      </c>
      <c r="AD86" s="33" t="n">
        <f aca="false">POWER(AD41,2)</f>
        <v>0</v>
      </c>
      <c r="AE86" s="31" t="n">
        <f aca="false">POWER(AE41,2)</f>
        <v>0</v>
      </c>
      <c r="AF86" s="31" t="n">
        <f aca="false">POWER(AF41,2)</f>
        <v>0</v>
      </c>
      <c r="AG86" s="31" t="n">
        <f aca="false">POWER(AG41,2)</f>
        <v>0</v>
      </c>
      <c r="AH86" s="31" t="n">
        <f aca="false">POWER(AH41,2)</f>
        <v>0</v>
      </c>
      <c r="AI86" s="31" t="n">
        <f aca="false">POWER(AI41,2)</f>
        <v>0</v>
      </c>
      <c r="AJ86" s="33" t="n">
        <f aca="false">POWER(AJ41,2)</f>
        <v>0</v>
      </c>
      <c r="AK86" s="33" t="n">
        <f aca="false">POWER(AK41,2)</f>
        <v>0</v>
      </c>
      <c r="AL86" s="33" t="n">
        <f aca="false">POWER(AL41,2)</f>
        <v>0</v>
      </c>
      <c r="AM86" s="33" t="n">
        <f aca="false">POWER(AM41,2)</f>
        <v>0</v>
      </c>
      <c r="AN86" s="31" t="n">
        <f aca="false">POWER(AN41,2)</f>
        <v>0</v>
      </c>
      <c r="AO86" s="31" t="n">
        <f aca="false">POWER(AO41,2)</f>
        <v>0</v>
      </c>
    </row>
    <row r="87" customFormat="false" ht="15.75" hidden="false" customHeight="false" outlineLevel="1" collapsed="false">
      <c r="A87" s="32" t="n">
        <f aca="false">A86+1</f>
        <v>40</v>
      </c>
      <c r="B87" s="37" t="str">
        <f aca="false">B42</f>
        <v>ULBroTeaM</v>
      </c>
      <c r="C87" s="38" t="str">
        <f aca="false">C42</f>
        <v>Василенков Вячеслав</v>
      </c>
      <c r="D87" s="31" t="n">
        <f aca="false">SUM(F87:AO87)</f>
        <v>1890.77</v>
      </c>
      <c r="E87" s="39" t="n">
        <f aca="false">IF(D87&gt;0,RANK(D87,$D$48:$D$89),Реглист!$C$89+1)</f>
        <v>5</v>
      </c>
      <c r="F87" s="33" t="n">
        <f aca="false">POWER(F42,2)</f>
        <v>380.25</v>
      </c>
      <c r="G87" s="33" t="n">
        <f aca="false">POWER(G42,2)</f>
        <v>193.21</v>
      </c>
      <c r="H87" s="33" t="n">
        <f aca="false">POWER(H42,2)</f>
        <v>252.81</v>
      </c>
      <c r="I87" s="33" t="n">
        <f aca="false">POWER(I42,2)</f>
        <v>196</v>
      </c>
      <c r="J87" s="31" t="n">
        <f aca="false">POWER(J42,2)</f>
        <v>210.25</v>
      </c>
      <c r="K87" s="31" t="n">
        <f aca="false">POWER(K42,2)</f>
        <v>0</v>
      </c>
      <c r="L87" s="31" t="n">
        <f aca="false">POWER(L42,2)</f>
        <v>0</v>
      </c>
      <c r="M87" s="33" t="n">
        <f aca="false">POWER(M42,2)</f>
        <v>0</v>
      </c>
      <c r="N87" s="33" t="n">
        <f aca="false">POWER(N42,2)</f>
        <v>0</v>
      </c>
      <c r="O87" s="33" t="n">
        <f aca="false">POWER(O42,2)</f>
        <v>0</v>
      </c>
      <c r="P87" s="31" t="n">
        <f aca="false">POWER(P42,2)</f>
        <v>0</v>
      </c>
      <c r="Q87" s="31" t="n">
        <f aca="false">POWER(Q42,2)</f>
        <v>0</v>
      </c>
      <c r="R87" s="31" t="n">
        <f aca="false">POWER(R42,2)</f>
        <v>0</v>
      </c>
      <c r="S87" s="31" t="n">
        <f aca="false">POWER(S42,2)</f>
        <v>0</v>
      </c>
      <c r="T87" s="31" t="n">
        <f aca="false">POWER(T42,2)</f>
        <v>0</v>
      </c>
      <c r="U87" s="33" t="n">
        <f aca="false">POWER(U42,2)</f>
        <v>196</v>
      </c>
      <c r="V87" s="33" t="n">
        <f aca="false">POWER(V42,2)</f>
        <v>462.25</v>
      </c>
      <c r="W87" s="33" t="n">
        <f aca="false">POWER(W42,2)</f>
        <v>0</v>
      </c>
      <c r="X87" s="33" t="n">
        <f aca="false">POWER(X42,2)</f>
        <v>0</v>
      </c>
      <c r="Y87" s="31" t="n">
        <f aca="false">POWER(Y42,2)</f>
        <v>0</v>
      </c>
      <c r="Z87" s="31" t="n">
        <f aca="false">POWER(Z42,2)</f>
        <v>0</v>
      </c>
      <c r="AA87" s="31" t="n">
        <f aca="false">POWER(AA42,2)</f>
        <v>0</v>
      </c>
      <c r="AB87" s="33" t="n">
        <f aca="false">POWER(AB42,2)</f>
        <v>0</v>
      </c>
      <c r="AC87" s="33" t="n">
        <f aca="false">POWER(AC42,2)</f>
        <v>0</v>
      </c>
      <c r="AD87" s="33" t="n">
        <f aca="false">POWER(AD42,2)</f>
        <v>0</v>
      </c>
      <c r="AE87" s="31" t="n">
        <f aca="false">POWER(AE42,2)</f>
        <v>0</v>
      </c>
      <c r="AF87" s="31" t="n">
        <f aca="false">POWER(AF42,2)</f>
        <v>0</v>
      </c>
      <c r="AG87" s="31" t="n">
        <f aca="false">POWER(AG42,2)</f>
        <v>0</v>
      </c>
      <c r="AH87" s="31" t="n">
        <f aca="false">POWER(AH42,2)</f>
        <v>0</v>
      </c>
      <c r="AI87" s="31" t="n">
        <f aca="false">POWER(AI42,2)</f>
        <v>0</v>
      </c>
      <c r="AJ87" s="33" t="n">
        <f aca="false">POWER(AJ42,2)</f>
        <v>0</v>
      </c>
      <c r="AK87" s="33" t="n">
        <f aca="false">POWER(AK42,2)</f>
        <v>0</v>
      </c>
      <c r="AL87" s="33" t="n">
        <f aca="false">POWER(AL42,2)</f>
        <v>0</v>
      </c>
      <c r="AM87" s="33" t="n">
        <f aca="false">POWER(AM42,2)</f>
        <v>0</v>
      </c>
      <c r="AN87" s="31" t="n">
        <f aca="false">POWER(AN42,2)</f>
        <v>0</v>
      </c>
      <c r="AO87" s="31" t="n">
        <f aca="false">POWER(AO42,2)</f>
        <v>0</v>
      </c>
    </row>
    <row r="88" customFormat="false" ht="15.75" hidden="false" customHeight="false" outlineLevel="1" collapsed="false">
      <c r="A88" s="32" t="n">
        <f aca="false">A87+1</f>
        <v>41</v>
      </c>
      <c r="B88" s="37" t="str">
        <f aca="false">B43</f>
        <v>K&amp;M</v>
      </c>
      <c r="C88" s="38" t="str">
        <f aca="false">C43</f>
        <v>Казаченко Владимир</v>
      </c>
      <c r="D88" s="31" t="n">
        <f aca="false">SUM(F88:AO88)</f>
        <v>1763.51</v>
      </c>
      <c r="E88" s="39" t="n">
        <f aca="false">IF(D88&gt;0,RANK(D88,$D$48:$D$89),Реглист!$C$89+1)</f>
        <v>6</v>
      </c>
      <c r="F88" s="33" t="n">
        <f aca="false">POWER(F43,2)</f>
        <v>169</v>
      </c>
      <c r="G88" s="33" t="n">
        <f aca="false">POWER(G43,2)</f>
        <v>187.69</v>
      </c>
      <c r="H88" s="33" t="n">
        <f aca="false">POWER(H43,2)</f>
        <v>187.69</v>
      </c>
      <c r="I88" s="33" t="n">
        <f aca="false">POWER(I43,2)</f>
        <v>190.44</v>
      </c>
      <c r="J88" s="31" t="n">
        <f aca="false">POWER(J43,2)</f>
        <v>313.29</v>
      </c>
      <c r="K88" s="31" t="n">
        <f aca="false">POWER(K43,2)</f>
        <v>0</v>
      </c>
      <c r="L88" s="31" t="n">
        <f aca="false">POWER(L43,2)</f>
        <v>0</v>
      </c>
      <c r="M88" s="33" t="n">
        <f aca="false">POWER(M43,2)</f>
        <v>0</v>
      </c>
      <c r="N88" s="33" t="n">
        <f aca="false">POWER(N43,2)</f>
        <v>0</v>
      </c>
      <c r="O88" s="33" t="n">
        <f aca="false">POWER(O43,2)</f>
        <v>0</v>
      </c>
      <c r="P88" s="31" t="n">
        <f aca="false">POWER(P43,2)</f>
        <v>0</v>
      </c>
      <c r="Q88" s="31" t="n">
        <f aca="false">POWER(Q43,2)</f>
        <v>0</v>
      </c>
      <c r="R88" s="31" t="n">
        <f aca="false">POWER(R43,2)</f>
        <v>0</v>
      </c>
      <c r="S88" s="31" t="n">
        <f aca="false">POWER(S43,2)</f>
        <v>0</v>
      </c>
      <c r="T88" s="31" t="n">
        <f aca="false">POWER(T43,2)</f>
        <v>0</v>
      </c>
      <c r="U88" s="33" t="n">
        <f aca="false">POWER(U43,2)</f>
        <v>331.24</v>
      </c>
      <c r="V88" s="33" t="n">
        <f aca="false">POWER(V43,2)</f>
        <v>384.16</v>
      </c>
      <c r="W88" s="33" t="n">
        <f aca="false">POWER(W43,2)</f>
        <v>0</v>
      </c>
      <c r="X88" s="33" t="n">
        <f aca="false">POWER(X43,2)</f>
        <v>0</v>
      </c>
      <c r="Y88" s="31" t="n">
        <f aca="false">POWER(Y43,2)</f>
        <v>0</v>
      </c>
      <c r="Z88" s="31" t="n">
        <f aca="false">POWER(Z43,2)</f>
        <v>0</v>
      </c>
      <c r="AA88" s="31" t="n">
        <f aca="false">POWER(AA43,2)</f>
        <v>0</v>
      </c>
      <c r="AB88" s="33" t="n">
        <f aca="false">POWER(AB43,2)</f>
        <v>0</v>
      </c>
      <c r="AC88" s="33" t="n">
        <f aca="false">POWER(AC43,2)</f>
        <v>0</v>
      </c>
      <c r="AD88" s="33" t="n">
        <f aca="false">POWER(AD43,2)</f>
        <v>0</v>
      </c>
      <c r="AE88" s="31" t="n">
        <f aca="false">POWER(AE43,2)</f>
        <v>0</v>
      </c>
      <c r="AF88" s="31" t="n">
        <f aca="false">POWER(AF43,2)</f>
        <v>0</v>
      </c>
      <c r="AG88" s="31" t="n">
        <f aca="false">POWER(AG43,2)</f>
        <v>0</v>
      </c>
      <c r="AH88" s="31" t="n">
        <f aca="false">POWER(AH43,2)</f>
        <v>0</v>
      </c>
      <c r="AI88" s="31" t="n">
        <f aca="false">POWER(AI43,2)</f>
        <v>0</v>
      </c>
      <c r="AJ88" s="33" t="n">
        <f aca="false">POWER(AJ43,2)</f>
        <v>0</v>
      </c>
      <c r="AK88" s="33" t="n">
        <f aca="false">POWER(AK43,2)</f>
        <v>0</v>
      </c>
      <c r="AL88" s="33" t="n">
        <f aca="false">POWER(AL43,2)</f>
        <v>0</v>
      </c>
      <c r="AM88" s="33" t="n">
        <f aca="false">POWER(AM43,2)</f>
        <v>0</v>
      </c>
      <c r="AN88" s="31" t="n">
        <f aca="false">POWER(AN43,2)</f>
        <v>0</v>
      </c>
      <c r="AO88" s="31" t="n">
        <f aca="false">POWER(AO43,2)</f>
        <v>0</v>
      </c>
    </row>
    <row r="89" customFormat="false" ht="15.75" hidden="false" customHeight="false" outlineLevel="1" collapsed="false">
      <c r="A89" s="32" t="n">
        <f aca="false">A88+1</f>
        <v>42</v>
      </c>
      <c r="B89" s="37" t="str">
        <f aca="false">B44</f>
        <v>Позитив</v>
      </c>
      <c r="C89" s="38" t="str">
        <f aca="false">C44</f>
        <v>Строк Павел </v>
      </c>
      <c r="D89" s="31" t="n">
        <f aca="false">SUM(F89:AO89)</f>
        <v>259.21</v>
      </c>
      <c r="E89" s="39" t="n">
        <f aca="false">IF(D89&gt;0,RANK(D89,$D$48:$D$89),Реглист!$C$89+1)</f>
        <v>31</v>
      </c>
      <c r="F89" s="33" t="n">
        <f aca="false">POWER(F44,2)</f>
        <v>259.21</v>
      </c>
      <c r="G89" s="33" t="n">
        <f aca="false">POWER(G44,2)</f>
        <v>0</v>
      </c>
      <c r="H89" s="33" t="n">
        <f aca="false">POWER(H44,2)</f>
        <v>0</v>
      </c>
      <c r="I89" s="33" t="n">
        <f aca="false">POWER(I44,2)</f>
        <v>0</v>
      </c>
      <c r="J89" s="31" t="n">
        <f aca="false">POWER(J44,2)</f>
        <v>0</v>
      </c>
      <c r="K89" s="31" t="n">
        <f aca="false">POWER(K44,2)</f>
        <v>0</v>
      </c>
      <c r="L89" s="31" t="n">
        <f aca="false">POWER(L44,2)</f>
        <v>0</v>
      </c>
      <c r="M89" s="33" t="n">
        <f aca="false">POWER(M44,2)</f>
        <v>0</v>
      </c>
      <c r="N89" s="33" t="n">
        <f aca="false">POWER(N44,2)</f>
        <v>0</v>
      </c>
      <c r="O89" s="33" t="n">
        <f aca="false">POWER(O44,2)</f>
        <v>0</v>
      </c>
      <c r="P89" s="31" t="n">
        <f aca="false">POWER(P44,2)</f>
        <v>0</v>
      </c>
      <c r="Q89" s="31" t="n">
        <f aca="false">POWER(Q44,2)</f>
        <v>0</v>
      </c>
      <c r="R89" s="31" t="n">
        <f aca="false">POWER(R44,2)</f>
        <v>0</v>
      </c>
      <c r="S89" s="31" t="n">
        <f aca="false">POWER(S44,2)</f>
        <v>0</v>
      </c>
      <c r="T89" s="31" t="n">
        <f aca="false">POWER(T44,2)</f>
        <v>0</v>
      </c>
      <c r="U89" s="33" t="n">
        <f aca="false">POWER(U44,2)</f>
        <v>0</v>
      </c>
      <c r="V89" s="33" t="n">
        <f aca="false">POWER(V44,2)</f>
        <v>0</v>
      </c>
      <c r="W89" s="33" t="n">
        <f aca="false">POWER(W44,2)</f>
        <v>0</v>
      </c>
      <c r="X89" s="33" t="n">
        <f aca="false">POWER(X44,2)</f>
        <v>0</v>
      </c>
      <c r="Y89" s="31" t="n">
        <f aca="false">POWER(Y44,2)</f>
        <v>0</v>
      </c>
      <c r="Z89" s="31" t="n">
        <f aca="false">POWER(Z44,2)</f>
        <v>0</v>
      </c>
      <c r="AA89" s="31" t="n">
        <f aca="false">POWER(AA44,2)</f>
        <v>0</v>
      </c>
      <c r="AB89" s="33" t="n">
        <f aca="false">POWER(AB44,2)</f>
        <v>0</v>
      </c>
      <c r="AC89" s="33" t="n">
        <f aca="false">POWER(AC44,2)</f>
        <v>0</v>
      </c>
      <c r="AD89" s="33" t="n">
        <f aca="false">POWER(AD44,2)</f>
        <v>0</v>
      </c>
      <c r="AE89" s="31" t="n">
        <f aca="false">POWER(AE44,2)</f>
        <v>0</v>
      </c>
      <c r="AF89" s="31" t="n">
        <f aca="false">POWER(AF44,2)</f>
        <v>0</v>
      </c>
      <c r="AG89" s="31" t="n">
        <f aca="false">POWER(AG44,2)</f>
        <v>0</v>
      </c>
      <c r="AH89" s="31" t="n">
        <f aca="false">POWER(AH44,2)</f>
        <v>0</v>
      </c>
      <c r="AI89" s="31" t="n">
        <f aca="false">POWER(AI44,2)</f>
        <v>0</v>
      </c>
      <c r="AJ89" s="33" t="n">
        <f aca="false">POWER(AJ44,2)</f>
        <v>0</v>
      </c>
      <c r="AK89" s="33" t="n">
        <f aca="false">POWER(AK44,2)</f>
        <v>0</v>
      </c>
      <c r="AL89" s="33" t="n">
        <f aca="false">POWER(AL44,2)</f>
        <v>0</v>
      </c>
      <c r="AM89" s="33" t="n">
        <f aca="false">POWER(AM44,2)</f>
        <v>0</v>
      </c>
      <c r="AN89" s="31" t="n">
        <f aca="false">POWER(AN44,2)</f>
        <v>0</v>
      </c>
      <c r="AO89" s="31" t="n">
        <f aca="false">POWER(AO44,2)</f>
        <v>0</v>
      </c>
    </row>
  </sheetData>
  <mergeCells count="21">
    <mergeCell ref="A1:A2"/>
    <mergeCell ref="B1:B2"/>
    <mergeCell ref="C1:C2"/>
    <mergeCell ref="D1:D2"/>
    <mergeCell ref="E1:E2"/>
    <mergeCell ref="F1:T1"/>
    <mergeCell ref="U1:W1"/>
    <mergeCell ref="X1:Z1"/>
    <mergeCell ref="AA1:AC1"/>
    <mergeCell ref="AD1:AF1"/>
    <mergeCell ref="AG1:AI1"/>
    <mergeCell ref="AJ1:AL1"/>
    <mergeCell ref="AM1:AO1"/>
    <mergeCell ref="F2:AO2"/>
    <mergeCell ref="C45:E45"/>
    <mergeCell ref="A46:A47"/>
    <mergeCell ref="B46:B47"/>
    <mergeCell ref="C46:C47"/>
    <mergeCell ref="D46:D47"/>
    <mergeCell ref="E46:E47"/>
    <mergeCell ref="F46:AO47"/>
  </mergeCells>
  <conditionalFormatting sqref="D3:D44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8.71"/>
  </cols>
  <sheetData>
    <row r="1" customFormat="false" ht="15.75" hidden="false" customHeight="false" outlineLevel="0" collapsed="false">
      <c r="A1" s="41" t="s">
        <v>2</v>
      </c>
      <c r="B1" s="22" t="s">
        <v>146</v>
      </c>
      <c r="C1" s="42" t="s">
        <v>147</v>
      </c>
      <c r="D1" s="43" t="s">
        <v>148</v>
      </c>
      <c r="E1" s="43"/>
      <c r="F1" s="43"/>
      <c r="G1" s="43"/>
      <c r="H1" s="43" t="s">
        <v>149</v>
      </c>
      <c r="I1" s="43"/>
      <c r="J1" s="43"/>
      <c r="K1" s="43"/>
      <c r="L1" s="44" t="s">
        <v>150</v>
      </c>
      <c r="M1" s="44"/>
      <c r="N1" s="44"/>
      <c r="O1" s="44" t="s">
        <v>151</v>
      </c>
      <c r="P1" s="44"/>
      <c r="Q1" s="44"/>
    </row>
    <row r="2" customFormat="false" ht="15.75" hidden="false" customHeight="false" outlineLevel="0" collapsed="false">
      <c r="A2" s="41"/>
      <c r="B2" s="22"/>
      <c r="C2" s="45"/>
      <c r="D2" s="44" t="s">
        <v>152</v>
      </c>
      <c r="E2" s="44"/>
      <c r="F2" s="44" t="s">
        <v>153</v>
      </c>
      <c r="G2" s="44"/>
      <c r="H2" s="44" t="s">
        <v>152</v>
      </c>
      <c r="I2" s="44"/>
      <c r="J2" s="44" t="s">
        <v>153</v>
      </c>
      <c r="K2" s="44"/>
      <c r="L2" s="44"/>
      <c r="M2" s="44"/>
      <c r="N2" s="44"/>
      <c r="O2" s="44"/>
      <c r="P2" s="44"/>
      <c r="Q2" s="44"/>
    </row>
    <row r="3" customFormat="false" ht="15.75" hidden="false" customHeight="false" outlineLevel="0" collapsed="false">
      <c r="A3" s="41"/>
      <c r="B3" s="22"/>
      <c r="C3" s="46"/>
      <c r="D3" s="47" t="s">
        <v>144</v>
      </c>
      <c r="E3" s="48" t="s">
        <v>134</v>
      </c>
      <c r="F3" s="49" t="s">
        <v>144</v>
      </c>
      <c r="G3" s="48" t="s">
        <v>134</v>
      </c>
      <c r="H3" s="49" t="s">
        <v>144</v>
      </c>
      <c r="I3" s="48" t="s">
        <v>134</v>
      </c>
      <c r="J3" s="49" t="s">
        <v>144</v>
      </c>
      <c r="K3" s="48" t="s">
        <v>134</v>
      </c>
      <c r="L3" s="49" t="s">
        <v>144</v>
      </c>
      <c r="M3" s="49" t="s">
        <v>154</v>
      </c>
      <c r="N3" s="48" t="s">
        <v>134</v>
      </c>
      <c r="O3" s="49" t="s">
        <v>144</v>
      </c>
      <c r="P3" s="49" t="s">
        <v>154</v>
      </c>
      <c r="Q3" s="48" t="s">
        <v>134</v>
      </c>
    </row>
    <row r="4" customFormat="false" ht="15.75" hidden="false" customHeight="false" outlineLevel="0" collapsed="false">
      <c r="A4" s="50" t="n">
        <v>1</v>
      </c>
      <c r="B4" s="50" t="s">
        <v>155</v>
      </c>
      <c r="C4" s="28" t="s">
        <v>156</v>
      </c>
      <c r="D4" s="51"/>
      <c r="E4" s="51"/>
      <c r="F4" s="51"/>
      <c r="G4" s="51"/>
      <c r="H4" s="51"/>
      <c r="I4" s="51"/>
      <c r="J4" s="51"/>
      <c r="K4" s="51"/>
      <c r="L4" s="51" t="n">
        <f aca="false">D4+F4+H4+J4</f>
        <v>0</v>
      </c>
      <c r="M4" s="51" t="n">
        <f aca="false">E4+G4+I4+K4</f>
        <v>0</v>
      </c>
      <c r="N4" s="51"/>
      <c r="O4" s="51" t="n">
        <f aca="false">L4+L5</f>
        <v>0</v>
      </c>
      <c r="P4" s="51" t="n">
        <f aca="false">M4+M5</f>
        <v>0</v>
      </c>
      <c r="Q4" s="51"/>
    </row>
    <row r="5" customFormat="false" ht="15.75" hidden="false" customHeight="false" outlineLevel="0" collapsed="false">
      <c r="A5" s="50"/>
      <c r="B5" s="50"/>
      <c r="C5" s="52" t="s">
        <v>157</v>
      </c>
      <c r="D5" s="53"/>
      <c r="E5" s="53"/>
      <c r="F5" s="53"/>
      <c r="G5" s="53"/>
      <c r="H5" s="53"/>
      <c r="I5" s="53"/>
      <c r="J5" s="53"/>
      <c r="K5" s="53"/>
      <c r="L5" s="53" t="n">
        <f aca="false">D5+F5+H5+J5</f>
        <v>0</v>
      </c>
      <c r="M5" s="53" t="n">
        <f aca="false">E5+G5+I5+K5</f>
        <v>0</v>
      </c>
      <c r="N5" s="53"/>
      <c r="O5" s="51"/>
      <c r="P5" s="51"/>
      <c r="Q5" s="51"/>
    </row>
    <row r="6" customFormat="false" ht="15.75" hidden="false" customHeight="false" outlineLevel="0" collapsed="false">
      <c r="A6" s="54" t="n">
        <v>2</v>
      </c>
      <c r="B6" s="54" t="s">
        <v>54</v>
      </c>
      <c r="C6" s="52" t="s">
        <v>55</v>
      </c>
      <c r="D6" s="53"/>
      <c r="E6" s="53"/>
      <c r="F6" s="53"/>
      <c r="G6" s="53"/>
      <c r="H6" s="55"/>
      <c r="I6" s="55"/>
      <c r="J6" s="53"/>
      <c r="K6" s="53"/>
      <c r="L6" s="53" t="n">
        <f aca="false">D6+F6+H6+J6</f>
        <v>0</v>
      </c>
      <c r="M6" s="53" t="n">
        <f aca="false">E6+G6+I6+K6</f>
        <v>0</v>
      </c>
      <c r="N6" s="53"/>
      <c r="O6" s="53" t="n">
        <f aca="false">L6+L7</f>
        <v>0</v>
      </c>
      <c r="P6" s="53" t="n">
        <f aca="false">M6+M7</f>
        <v>0</v>
      </c>
      <c r="Q6" s="53"/>
    </row>
    <row r="7" customFormat="false" ht="15.75" hidden="false" customHeight="false" outlineLevel="0" collapsed="false">
      <c r="A7" s="54"/>
      <c r="B7" s="54"/>
      <c r="C7" s="52" t="s">
        <v>56</v>
      </c>
      <c r="D7" s="53"/>
      <c r="E7" s="53"/>
      <c r="F7" s="53"/>
      <c r="G7" s="53"/>
      <c r="H7" s="53"/>
      <c r="I7" s="53"/>
      <c r="J7" s="55"/>
      <c r="K7" s="55"/>
      <c r="L7" s="53" t="n">
        <f aca="false">D7+F7+H7+J7</f>
        <v>0</v>
      </c>
      <c r="M7" s="53" t="n">
        <f aca="false">E7+G7+I7+K7</f>
        <v>0</v>
      </c>
      <c r="N7" s="53"/>
      <c r="O7" s="53"/>
      <c r="P7" s="53"/>
      <c r="Q7" s="53"/>
    </row>
    <row r="8" customFormat="false" ht="15.75" hidden="false" customHeight="false" outlineLevel="0" collapsed="false">
      <c r="A8" s="54" t="n">
        <v>3</v>
      </c>
      <c r="B8" s="54" t="s">
        <v>158</v>
      </c>
      <c r="C8" s="52" t="s">
        <v>31</v>
      </c>
      <c r="D8" s="53" t="n">
        <v>196</v>
      </c>
      <c r="E8" s="53"/>
      <c r="F8" s="53"/>
      <c r="G8" s="53"/>
      <c r="H8" s="53"/>
      <c r="I8" s="53"/>
      <c r="J8" s="53"/>
      <c r="K8" s="53"/>
      <c r="L8" s="53" t="n">
        <f aca="false">D8+F8+H8+J8</f>
        <v>196</v>
      </c>
      <c r="M8" s="53" t="n">
        <f aca="false">E8+G8+I8+K8</f>
        <v>0</v>
      </c>
      <c r="N8" s="53"/>
      <c r="O8" s="53" t="n">
        <f aca="false">L8+L9</f>
        <v>196</v>
      </c>
      <c r="P8" s="53" t="n">
        <f aca="false">M8+M9</f>
        <v>0</v>
      </c>
      <c r="Q8" s="53"/>
    </row>
    <row r="9" customFormat="false" ht="15.75" hidden="false" customHeight="false" outlineLevel="0" collapsed="false">
      <c r="A9" s="54"/>
      <c r="B9" s="54"/>
      <c r="C9" s="52" t="s">
        <v>32</v>
      </c>
      <c r="D9" s="53"/>
      <c r="E9" s="53"/>
      <c r="F9" s="53"/>
      <c r="G9" s="53"/>
      <c r="H9" s="53"/>
      <c r="I9" s="53"/>
      <c r="J9" s="53"/>
      <c r="K9" s="53"/>
      <c r="L9" s="53" t="n">
        <f aca="false">D9+F9+H9+J9</f>
        <v>0</v>
      </c>
      <c r="M9" s="53" t="n">
        <f aca="false">E9+G9+I9+K9</f>
        <v>0</v>
      </c>
      <c r="N9" s="53"/>
      <c r="O9" s="53"/>
      <c r="P9" s="53"/>
      <c r="Q9" s="53"/>
    </row>
    <row r="10" customFormat="false" ht="15.75" hidden="false" customHeight="false" outlineLevel="0" collapsed="false">
      <c r="A10" s="54" t="n">
        <v>4</v>
      </c>
      <c r="B10" s="54" t="s">
        <v>159</v>
      </c>
      <c r="C10" s="52" t="s">
        <v>160</v>
      </c>
      <c r="D10" s="53"/>
      <c r="E10" s="53"/>
      <c r="F10" s="53"/>
      <c r="G10" s="53"/>
      <c r="H10" s="53"/>
      <c r="I10" s="56"/>
      <c r="J10" s="56"/>
      <c r="K10" s="53"/>
      <c r="L10" s="53" t="n">
        <f aca="false">D10+F10+H10+J10</f>
        <v>0</v>
      </c>
      <c r="M10" s="53" t="n">
        <f aca="false">E10+G10+I10+K10</f>
        <v>0</v>
      </c>
      <c r="N10" s="53"/>
      <c r="O10" s="53" t="n">
        <f aca="false">L10+L11</f>
        <v>81</v>
      </c>
      <c r="P10" s="53" t="n">
        <f aca="false">M10+M11</f>
        <v>0</v>
      </c>
      <c r="Q10" s="53"/>
    </row>
    <row r="11" customFormat="false" ht="15.75" hidden="false" customHeight="false" outlineLevel="0" collapsed="false">
      <c r="A11" s="54"/>
      <c r="B11" s="54"/>
      <c r="C11" s="52" t="s">
        <v>161</v>
      </c>
      <c r="D11" s="53" t="n">
        <v>81</v>
      </c>
      <c r="E11" s="53"/>
      <c r="F11" s="53"/>
      <c r="G11" s="56"/>
      <c r="H11" s="53"/>
      <c r="I11" s="56"/>
      <c r="J11" s="53"/>
      <c r="K11" s="53"/>
      <c r="L11" s="53" t="n">
        <f aca="false">D11+F11+H11+J11</f>
        <v>81</v>
      </c>
      <c r="M11" s="53" t="n">
        <f aca="false">E11+G11+I11+K11</f>
        <v>0</v>
      </c>
      <c r="N11" s="53"/>
      <c r="O11" s="53"/>
      <c r="P11" s="53"/>
      <c r="Q11" s="53"/>
    </row>
    <row r="12" customFormat="false" ht="15.75" hidden="false" customHeight="false" outlineLevel="0" collapsed="false">
      <c r="A12" s="54" t="n">
        <v>5</v>
      </c>
      <c r="B12" s="54" t="s">
        <v>162</v>
      </c>
      <c r="C12" s="52" t="s">
        <v>90</v>
      </c>
      <c r="D12" s="53"/>
      <c r="E12" s="53"/>
      <c r="F12" s="53"/>
      <c r="G12" s="53"/>
      <c r="H12" s="53"/>
      <c r="I12" s="53"/>
      <c r="J12" s="53"/>
      <c r="K12" s="53"/>
      <c r="L12" s="53" t="n">
        <f aca="false">D12+F12+H12+J12</f>
        <v>0</v>
      </c>
      <c r="M12" s="53" t="n">
        <f aca="false">E12+G12+I12+K12</f>
        <v>0</v>
      </c>
      <c r="N12" s="53"/>
      <c r="O12" s="53" t="n">
        <f aca="false">L12+L13</f>
        <v>36</v>
      </c>
      <c r="P12" s="53" t="n">
        <f aca="false">M12+M13</f>
        <v>0</v>
      </c>
      <c r="Q12" s="53"/>
    </row>
    <row r="13" customFormat="false" ht="15.75" hidden="false" customHeight="false" outlineLevel="0" collapsed="false">
      <c r="A13" s="54"/>
      <c r="B13" s="54"/>
      <c r="C13" s="52" t="s">
        <v>163</v>
      </c>
      <c r="D13" s="53" t="n">
        <v>36</v>
      </c>
      <c r="E13" s="53"/>
      <c r="F13" s="53"/>
      <c r="G13" s="53"/>
      <c r="H13" s="53"/>
      <c r="I13" s="53"/>
      <c r="J13" s="53"/>
      <c r="K13" s="53"/>
      <c r="L13" s="53" t="n">
        <f aca="false">D13+F13+H13+J13</f>
        <v>36</v>
      </c>
      <c r="M13" s="53" t="n">
        <f aca="false">E13+G13+I13+K13</f>
        <v>0</v>
      </c>
      <c r="N13" s="53"/>
      <c r="O13" s="53"/>
      <c r="P13" s="53"/>
      <c r="Q13" s="53"/>
    </row>
    <row r="14" customFormat="false" ht="15.75" hidden="false" customHeight="false" outlineLevel="0" collapsed="false">
      <c r="A14" s="54" t="n">
        <v>6</v>
      </c>
      <c r="B14" s="54" t="s">
        <v>36</v>
      </c>
      <c r="C14" s="52" t="s">
        <v>38</v>
      </c>
      <c r="D14" s="53" t="n">
        <v>121</v>
      </c>
      <c r="E14" s="53"/>
      <c r="F14" s="53"/>
      <c r="G14" s="53"/>
      <c r="H14" s="53"/>
      <c r="I14" s="53"/>
      <c r="J14" s="53"/>
      <c r="K14" s="53"/>
      <c r="L14" s="53" t="n">
        <f aca="false">D14+F14+H14+J14</f>
        <v>121</v>
      </c>
      <c r="M14" s="53" t="n">
        <f aca="false">E14+G14+I14+K14</f>
        <v>0</v>
      </c>
      <c r="N14" s="53"/>
      <c r="O14" s="53" t="n">
        <f aca="false">L14+L15</f>
        <v>121</v>
      </c>
      <c r="P14" s="53" t="n">
        <f aca="false">M14+M15</f>
        <v>0</v>
      </c>
      <c r="Q14" s="53"/>
    </row>
    <row r="15" customFormat="false" ht="15.75" hidden="false" customHeight="false" outlineLevel="0" collapsed="false">
      <c r="A15" s="54"/>
      <c r="B15" s="54"/>
      <c r="C15" s="52" t="s">
        <v>164</v>
      </c>
      <c r="D15" s="53"/>
      <c r="E15" s="53"/>
      <c r="F15" s="53"/>
      <c r="G15" s="53"/>
      <c r="H15" s="53"/>
      <c r="I15" s="53"/>
      <c r="J15" s="53"/>
      <c r="K15" s="53"/>
      <c r="L15" s="53" t="n">
        <f aca="false">D15+F15+H15+J15</f>
        <v>0</v>
      </c>
      <c r="M15" s="53" t="n">
        <f aca="false">E15+G15+I15+K15</f>
        <v>0</v>
      </c>
      <c r="N15" s="53"/>
      <c r="O15" s="53"/>
      <c r="P15" s="53"/>
      <c r="Q15" s="53"/>
    </row>
    <row r="16" customFormat="false" ht="15.75" hidden="false" customHeight="false" outlineLevel="0" collapsed="false">
      <c r="A16" s="54" t="n">
        <v>7</v>
      </c>
      <c r="B16" s="54" t="s">
        <v>70</v>
      </c>
      <c r="C16" s="52" t="s">
        <v>71</v>
      </c>
      <c r="D16" s="53"/>
      <c r="E16" s="53"/>
      <c r="F16" s="53"/>
      <c r="G16" s="53"/>
      <c r="H16" s="53"/>
      <c r="I16" s="53"/>
      <c r="J16" s="53"/>
      <c r="K16" s="53"/>
      <c r="L16" s="53" t="n">
        <f aca="false">D16+F16+H16+J16</f>
        <v>0</v>
      </c>
      <c r="M16" s="53" t="n">
        <f aca="false">E16+G16+I16+K16</f>
        <v>0</v>
      </c>
      <c r="N16" s="53"/>
      <c r="O16" s="53" t="n">
        <f aca="false">L16+L17</f>
        <v>0</v>
      </c>
      <c r="P16" s="53" t="n">
        <f aca="false">M16+M17</f>
        <v>0</v>
      </c>
      <c r="Q16" s="53"/>
    </row>
    <row r="17" customFormat="false" ht="15.75" hidden="false" customHeight="false" outlineLevel="0" collapsed="false">
      <c r="A17" s="54"/>
      <c r="B17" s="54"/>
      <c r="C17" s="52" t="s">
        <v>165</v>
      </c>
      <c r="D17" s="53"/>
      <c r="E17" s="53"/>
      <c r="F17" s="53"/>
      <c r="G17" s="53"/>
      <c r="H17" s="53"/>
      <c r="I17" s="53"/>
      <c r="J17" s="57"/>
      <c r="K17" s="53"/>
      <c r="L17" s="53" t="n">
        <f aca="false">D17+F17+H17+J17</f>
        <v>0</v>
      </c>
      <c r="M17" s="53" t="n">
        <f aca="false">E17+G17+I17+K17</f>
        <v>0</v>
      </c>
      <c r="N17" s="53"/>
      <c r="O17" s="53"/>
      <c r="P17" s="53"/>
      <c r="Q17" s="53"/>
    </row>
    <row r="18" customFormat="false" ht="15.75" hidden="false" customHeight="false" outlineLevel="0" collapsed="false">
      <c r="A18" s="54" t="n">
        <v>8</v>
      </c>
      <c r="B18" s="54" t="s">
        <v>166</v>
      </c>
      <c r="C18" s="52" t="s">
        <v>167</v>
      </c>
      <c r="D18" s="53" t="n">
        <v>100</v>
      </c>
      <c r="E18" s="53"/>
      <c r="F18" s="53"/>
      <c r="G18" s="53"/>
      <c r="H18" s="53"/>
      <c r="I18" s="53"/>
      <c r="J18" s="53"/>
      <c r="K18" s="53"/>
      <c r="L18" s="53" t="n">
        <f aca="false">D18+F18+H18+J18</f>
        <v>100</v>
      </c>
      <c r="M18" s="53" t="n">
        <f aca="false">E18+G18+I18+K18</f>
        <v>0</v>
      </c>
      <c r="N18" s="53"/>
      <c r="O18" s="53" t="n">
        <f aca="false">L18+L19</f>
        <v>100</v>
      </c>
      <c r="P18" s="53" t="n">
        <f aca="false">M18+M19</f>
        <v>0</v>
      </c>
      <c r="Q18" s="53"/>
    </row>
    <row r="19" customFormat="false" ht="15.75" hidden="false" customHeight="false" outlineLevel="0" collapsed="false">
      <c r="A19" s="54"/>
      <c r="B19" s="54"/>
      <c r="C19" s="52" t="s">
        <v>168</v>
      </c>
      <c r="D19" s="53"/>
      <c r="E19" s="53"/>
      <c r="F19" s="53"/>
      <c r="G19" s="53"/>
      <c r="H19" s="53"/>
      <c r="I19" s="53"/>
      <c r="J19" s="53"/>
      <c r="K19" s="53"/>
      <c r="L19" s="53" t="n">
        <f aca="false">D19+F19+H19+J19</f>
        <v>0</v>
      </c>
      <c r="M19" s="53" t="n">
        <f aca="false">E19+G19+I19+K19</f>
        <v>0</v>
      </c>
      <c r="N19" s="53"/>
      <c r="O19" s="53"/>
      <c r="P19" s="53"/>
      <c r="Q19" s="53"/>
    </row>
    <row r="20" customFormat="false" ht="15.75" hidden="false" customHeight="false" outlineLevel="0" collapsed="false">
      <c r="A20" s="54" t="n">
        <v>9</v>
      </c>
      <c r="B20" s="54" t="s">
        <v>169</v>
      </c>
      <c r="C20" s="52" t="s">
        <v>35</v>
      </c>
      <c r="D20" s="53"/>
      <c r="E20" s="53"/>
      <c r="F20" s="53"/>
      <c r="G20" s="53"/>
      <c r="H20" s="53"/>
      <c r="I20" s="53"/>
      <c r="J20" s="53"/>
      <c r="K20" s="53"/>
      <c r="L20" s="53" t="n">
        <f aca="false">D20+F20+H20+J20</f>
        <v>0</v>
      </c>
      <c r="M20" s="53" t="n">
        <f aca="false">E20+G20+I20+K20</f>
        <v>0</v>
      </c>
      <c r="N20" s="53"/>
      <c r="O20" s="53" t="n">
        <f aca="false">L20+L21</f>
        <v>49</v>
      </c>
      <c r="P20" s="53" t="n">
        <f aca="false">M20+M21</f>
        <v>0</v>
      </c>
      <c r="Q20" s="53"/>
    </row>
    <row r="21" customFormat="false" ht="15.75" hidden="false" customHeight="false" outlineLevel="0" collapsed="false">
      <c r="A21" s="54"/>
      <c r="B21" s="54"/>
      <c r="C21" s="52" t="s">
        <v>89</v>
      </c>
      <c r="D21" s="53" t="n">
        <v>49</v>
      </c>
      <c r="E21" s="53"/>
      <c r="F21" s="53"/>
      <c r="G21" s="53"/>
      <c r="H21" s="53"/>
      <c r="I21" s="53"/>
      <c r="J21" s="53"/>
      <c r="K21" s="53"/>
      <c r="L21" s="53" t="n">
        <f aca="false">D21+F21+H21+J21</f>
        <v>49</v>
      </c>
      <c r="M21" s="53" t="n">
        <f aca="false">E21+G21+I21+K21</f>
        <v>0</v>
      </c>
      <c r="N21" s="53"/>
      <c r="O21" s="53"/>
      <c r="P21" s="53"/>
      <c r="Q21" s="53"/>
    </row>
    <row r="22" customFormat="false" ht="15.75" hidden="false" customHeight="false" outlineLevel="0" collapsed="false">
      <c r="A22" s="54" t="n">
        <v>10</v>
      </c>
      <c r="B22" s="54" t="s">
        <v>170</v>
      </c>
      <c r="C22" s="52" t="s">
        <v>171</v>
      </c>
      <c r="D22" s="53"/>
      <c r="E22" s="53"/>
      <c r="F22" s="53"/>
      <c r="G22" s="53"/>
      <c r="H22" s="53"/>
      <c r="I22" s="53"/>
      <c r="J22" s="53"/>
      <c r="K22" s="53"/>
      <c r="L22" s="53" t="n">
        <f aca="false">D22+F22+H22+J22</f>
        <v>0</v>
      </c>
      <c r="M22" s="53" t="n">
        <f aca="false">E22+G22+I22+K22</f>
        <v>0</v>
      </c>
      <c r="N22" s="53"/>
      <c r="O22" s="53" t="n">
        <f aca="false">L22+L23</f>
        <v>64</v>
      </c>
      <c r="P22" s="53" t="n">
        <f aca="false">M22+M23</f>
        <v>0</v>
      </c>
      <c r="Q22" s="53"/>
    </row>
    <row r="23" customFormat="false" ht="15.75" hidden="false" customHeight="false" outlineLevel="0" collapsed="false">
      <c r="A23" s="54"/>
      <c r="B23" s="54"/>
      <c r="C23" s="52" t="s">
        <v>47</v>
      </c>
      <c r="D23" s="53" t="n">
        <v>64</v>
      </c>
      <c r="E23" s="53"/>
      <c r="F23" s="53"/>
      <c r="G23" s="53"/>
      <c r="H23" s="53"/>
      <c r="I23" s="53"/>
      <c r="J23" s="53"/>
      <c r="K23" s="53"/>
      <c r="L23" s="53" t="n">
        <f aca="false">D23+F23+H23+J23</f>
        <v>64</v>
      </c>
      <c r="M23" s="53" t="n">
        <f aca="false">E23+G23+I23+K23</f>
        <v>0</v>
      </c>
      <c r="N23" s="53"/>
      <c r="O23" s="53"/>
      <c r="P23" s="53"/>
      <c r="Q23" s="53"/>
    </row>
    <row r="24" customFormat="false" ht="15.75" hidden="false" customHeight="false" outlineLevel="0" collapsed="false">
      <c r="A24" s="54" t="n">
        <v>11</v>
      </c>
      <c r="B24" s="54" t="s">
        <v>172</v>
      </c>
      <c r="C24" s="52" t="s">
        <v>37</v>
      </c>
      <c r="D24" s="53"/>
      <c r="E24" s="53"/>
      <c r="F24" s="53"/>
      <c r="G24" s="53"/>
      <c r="H24" s="53"/>
      <c r="I24" s="53"/>
      <c r="J24" s="53"/>
      <c r="K24" s="53"/>
      <c r="L24" s="53" t="n">
        <f aca="false">D24+F24+H24+J24</f>
        <v>0</v>
      </c>
      <c r="M24" s="53" t="n">
        <f aca="false">E24+G24+I24+K24</f>
        <v>0</v>
      </c>
      <c r="N24" s="53"/>
      <c r="O24" s="53" t="n">
        <f aca="false">L24+L25</f>
        <v>0</v>
      </c>
      <c r="P24" s="53" t="n">
        <f aca="false">M24+M25</f>
        <v>0</v>
      </c>
      <c r="Q24" s="53"/>
    </row>
    <row r="25" customFormat="false" ht="15.75" hidden="false" customHeight="false" outlineLevel="0" collapsed="false">
      <c r="A25" s="54"/>
      <c r="B25" s="54"/>
      <c r="C25" s="52" t="s">
        <v>173</v>
      </c>
      <c r="D25" s="53"/>
      <c r="E25" s="53"/>
      <c r="F25" s="53"/>
      <c r="G25" s="53"/>
      <c r="H25" s="53"/>
      <c r="I25" s="53"/>
      <c r="J25" s="53"/>
      <c r="K25" s="53"/>
      <c r="L25" s="53" t="n">
        <f aca="false">D25+F25+H25+J25</f>
        <v>0</v>
      </c>
      <c r="M25" s="53" t="n">
        <f aca="false">E25+G25+I25+K25</f>
        <v>0</v>
      </c>
      <c r="N25" s="53"/>
      <c r="O25" s="53"/>
      <c r="P25" s="53"/>
      <c r="Q25" s="53"/>
    </row>
    <row r="26" customFormat="false" ht="15.75" hidden="false" customHeight="false" outlineLevel="0" collapsed="false">
      <c r="A26" s="54" t="n">
        <v>12</v>
      </c>
      <c r="B26" s="54" t="s">
        <v>174</v>
      </c>
      <c r="C26" s="52" t="s">
        <v>175</v>
      </c>
      <c r="D26" s="53" t="n">
        <v>169</v>
      </c>
      <c r="E26" s="53"/>
      <c r="F26" s="53"/>
      <c r="G26" s="53"/>
      <c r="H26" s="53"/>
      <c r="I26" s="53"/>
      <c r="J26" s="53"/>
      <c r="K26" s="53"/>
      <c r="L26" s="53" t="n">
        <f aca="false">D26+F26+H26+J26</f>
        <v>169</v>
      </c>
      <c r="M26" s="53" t="n">
        <f aca="false">E26+G26+I26+K26</f>
        <v>0</v>
      </c>
      <c r="N26" s="53"/>
      <c r="O26" s="53" t="n">
        <f aca="false">L26+L27</f>
        <v>169</v>
      </c>
      <c r="P26" s="53" t="n">
        <f aca="false">M26+M27</f>
        <v>0</v>
      </c>
      <c r="Q26" s="53"/>
    </row>
    <row r="27" customFormat="false" ht="15.75" hidden="false" customHeight="false" outlineLevel="0" collapsed="false">
      <c r="A27" s="54"/>
      <c r="B27" s="54"/>
      <c r="C27" s="52" t="s">
        <v>176</v>
      </c>
      <c r="D27" s="53"/>
      <c r="E27" s="53"/>
      <c r="F27" s="53"/>
      <c r="G27" s="53"/>
      <c r="H27" s="53"/>
      <c r="I27" s="53"/>
      <c r="J27" s="53"/>
      <c r="K27" s="53"/>
      <c r="L27" s="53" t="n">
        <f aca="false">D27+F27+H27+J27</f>
        <v>0</v>
      </c>
      <c r="M27" s="53" t="n">
        <f aca="false">E27+G27+I27+K27</f>
        <v>0</v>
      </c>
      <c r="N27" s="53"/>
      <c r="O27" s="53"/>
      <c r="P27" s="53"/>
      <c r="Q27" s="53"/>
    </row>
    <row r="28" customFormat="false" ht="15.75" hidden="false" customHeight="false" outlineLevel="0" collapsed="false">
      <c r="A28" s="54" t="n">
        <v>13</v>
      </c>
      <c r="B28" s="54" t="s">
        <v>177</v>
      </c>
      <c r="C28" s="52" t="s">
        <v>116</v>
      </c>
      <c r="D28" s="53"/>
      <c r="E28" s="53"/>
      <c r="F28" s="53"/>
      <c r="G28" s="53"/>
      <c r="H28" s="53"/>
      <c r="I28" s="53"/>
      <c r="J28" s="53"/>
      <c r="K28" s="53"/>
      <c r="L28" s="53" t="n">
        <f aca="false">D28+F28+H28+J28</f>
        <v>0</v>
      </c>
      <c r="M28" s="53" t="n">
        <f aca="false">E28+G28+I28+K28</f>
        <v>0</v>
      </c>
      <c r="N28" s="53"/>
      <c r="O28" s="53" t="n">
        <f aca="false">L28+L29</f>
        <v>225</v>
      </c>
      <c r="P28" s="53" t="n">
        <f aca="false">M28+M29</f>
        <v>0</v>
      </c>
      <c r="Q28" s="53"/>
    </row>
    <row r="29" customFormat="false" ht="15.75" hidden="false" customHeight="false" outlineLevel="0" collapsed="false">
      <c r="A29" s="54"/>
      <c r="B29" s="54"/>
      <c r="C29" s="52" t="s">
        <v>13</v>
      </c>
      <c r="D29" s="53" t="n">
        <v>225</v>
      </c>
      <c r="E29" s="53"/>
      <c r="F29" s="53"/>
      <c r="G29" s="53"/>
      <c r="H29" s="53"/>
      <c r="I29" s="53"/>
      <c r="J29" s="53"/>
      <c r="K29" s="53"/>
      <c r="L29" s="53" t="n">
        <f aca="false">D29+F29+H29+J29</f>
        <v>225</v>
      </c>
      <c r="M29" s="53" t="n">
        <f aca="false">E29+G29+I29+K29</f>
        <v>0</v>
      </c>
      <c r="N29" s="53"/>
      <c r="O29" s="53"/>
      <c r="P29" s="53"/>
      <c r="Q29" s="53"/>
    </row>
    <row r="30" customFormat="false" ht="15.75" hidden="false" customHeight="false" outlineLevel="0" collapsed="false">
      <c r="A30" s="54" t="n">
        <v>14</v>
      </c>
      <c r="B30" s="54" t="s">
        <v>178</v>
      </c>
      <c r="C30" s="52" t="s">
        <v>179</v>
      </c>
      <c r="D30" s="53" t="n">
        <v>144</v>
      </c>
      <c r="E30" s="53"/>
      <c r="F30" s="53"/>
      <c r="G30" s="53"/>
      <c r="H30" s="53"/>
      <c r="I30" s="53"/>
      <c r="J30" s="53"/>
      <c r="K30" s="53"/>
      <c r="L30" s="53" t="n">
        <f aca="false">D30+F30+H30+J30</f>
        <v>144</v>
      </c>
      <c r="M30" s="53" t="n">
        <f aca="false">E30+G30+I30+K30</f>
        <v>0</v>
      </c>
      <c r="N30" s="53"/>
      <c r="O30" s="53" t="n">
        <f aca="false">L30+L31</f>
        <v>144</v>
      </c>
      <c r="P30" s="53" t="n">
        <f aca="false">M30+M31</f>
        <v>0</v>
      </c>
      <c r="Q30" s="53"/>
    </row>
    <row r="31" customFormat="false" ht="15.75" hidden="false" customHeight="false" outlineLevel="0" collapsed="false">
      <c r="A31" s="54"/>
      <c r="B31" s="54"/>
      <c r="C31" s="58" t="s">
        <v>180</v>
      </c>
      <c r="D31" s="53"/>
      <c r="E31" s="53"/>
      <c r="F31" s="53"/>
      <c r="G31" s="53"/>
      <c r="H31" s="53"/>
      <c r="I31" s="53"/>
      <c r="J31" s="53"/>
      <c r="K31" s="53"/>
      <c r="L31" s="53" t="n">
        <f aca="false">D31+F31+H31+J31</f>
        <v>0</v>
      </c>
      <c r="M31" s="53" t="n">
        <f aca="false">E31+G31+I31+K31</f>
        <v>0</v>
      </c>
      <c r="N31" s="53"/>
      <c r="O31" s="53"/>
      <c r="P31" s="53"/>
      <c r="Q31" s="53"/>
    </row>
  </sheetData>
  <mergeCells count="80"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91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3" topLeftCell="A4" activePane="bottomLeft" state="frozen"/>
      <selection pane="topLeft" activeCell="A1" activeCellId="0" sqref="A1"/>
      <selection pane="bottomLeft" activeCell="Q40" activeCellId="0" sqref="Q40"/>
    </sheetView>
  </sheetViews>
  <sheetFormatPr defaultRowHeight="15.75" outlineLevelRow="0" outlineLevelCol="0"/>
  <cols>
    <col collapsed="false" customWidth="true" hidden="false" outlineLevel="0" max="1" min="1" style="59" width="4.14"/>
    <col collapsed="false" customWidth="true" hidden="false" outlineLevel="0" max="2" min="2" style="59" width="28.71"/>
    <col collapsed="false" customWidth="true" hidden="false" outlineLevel="0" max="3" min="3" style="59" width="24.71"/>
    <col collapsed="false" customWidth="true" hidden="false" outlineLevel="0" max="12" min="4" style="59" width="9.13"/>
    <col collapsed="false" customWidth="true" hidden="false" outlineLevel="0" max="13" min="13" style="59" width="12.42"/>
    <col collapsed="false" customWidth="true" hidden="false" outlineLevel="0" max="15" min="14" style="59" width="9.13"/>
    <col collapsed="false" customWidth="true" hidden="false" outlineLevel="0" max="16" min="16" style="59" width="12.42"/>
    <col collapsed="false" customWidth="true" hidden="false" outlineLevel="0" max="17" min="17" style="59" width="12.71"/>
    <col collapsed="false" customWidth="true" hidden="false" outlineLevel="0" max="1025" min="18" style="59" width="9.13"/>
  </cols>
  <sheetData>
    <row r="1" customFormat="false" ht="15.75" hidden="false" customHeight="false" outlineLevel="0" collapsed="false">
      <c r="A1" s="11" t="s">
        <v>2</v>
      </c>
      <c r="B1" s="43" t="s">
        <v>146</v>
      </c>
      <c r="C1" s="43" t="s">
        <v>147</v>
      </c>
      <c r="D1" s="43" t="s">
        <v>148</v>
      </c>
      <c r="E1" s="43"/>
      <c r="F1" s="43"/>
      <c r="G1" s="43"/>
      <c r="H1" s="43" t="s">
        <v>149</v>
      </c>
      <c r="I1" s="43"/>
      <c r="J1" s="43"/>
      <c r="K1" s="43"/>
      <c r="L1" s="44" t="s">
        <v>150</v>
      </c>
      <c r="M1" s="44"/>
      <c r="N1" s="44"/>
      <c r="O1" s="44" t="s">
        <v>151</v>
      </c>
      <c r="P1" s="44"/>
      <c r="Q1" s="44"/>
    </row>
    <row r="2" customFormat="false" ht="15.75" hidden="false" customHeight="false" outlineLevel="0" collapsed="false">
      <c r="A2" s="11"/>
      <c r="B2" s="43"/>
      <c r="C2" s="43"/>
      <c r="D2" s="44" t="s">
        <v>152</v>
      </c>
      <c r="E2" s="44"/>
      <c r="F2" s="44" t="s">
        <v>153</v>
      </c>
      <c r="G2" s="44"/>
      <c r="H2" s="44" t="s">
        <v>152</v>
      </c>
      <c r="I2" s="44"/>
      <c r="J2" s="44" t="s">
        <v>153</v>
      </c>
      <c r="K2" s="44"/>
      <c r="L2" s="44"/>
      <c r="M2" s="44"/>
      <c r="N2" s="44"/>
      <c r="O2" s="44"/>
      <c r="P2" s="44"/>
      <c r="Q2" s="44"/>
    </row>
    <row r="3" customFormat="false" ht="15.75" hidden="false" customHeight="false" outlineLevel="0" collapsed="false">
      <c r="A3" s="11"/>
      <c r="B3" s="43"/>
      <c r="C3" s="43"/>
      <c r="D3" s="60" t="s">
        <v>144</v>
      </c>
      <c r="E3" s="61" t="s">
        <v>181</v>
      </c>
      <c r="F3" s="49" t="s">
        <v>144</v>
      </c>
      <c r="G3" s="48" t="s">
        <v>134</v>
      </c>
      <c r="H3" s="49" t="s">
        <v>144</v>
      </c>
      <c r="I3" s="48" t="s">
        <v>134</v>
      </c>
      <c r="J3" s="49" t="s">
        <v>144</v>
      </c>
      <c r="K3" s="48" t="s">
        <v>134</v>
      </c>
      <c r="L3" s="49" t="s">
        <v>144</v>
      </c>
      <c r="M3" s="49" t="s">
        <v>154</v>
      </c>
      <c r="N3" s="48" t="s">
        <v>134</v>
      </c>
      <c r="O3" s="49" t="s">
        <v>144</v>
      </c>
      <c r="P3" s="49" t="s">
        <v>154</v>
      </c>
      <c r="Q3" s="48" t="s">
        <v>134</v>
      </c>
    </row>
    <row r="4" customFormat="false" ht="15.75" hidden="false" customHeight="false" outlineLevel="0" collapsed="false">
      <c r="A4" s="37" t="n">
        <v>1</v>
      </c>
      <c r="B4" s="37" t="str">
        <f aca="false">Реглист!B4</f>
        <v>Твичим и джигуем</v>
      </c>
      <c r="C4" s="38" t="str">
        <f aca="false">Реглист!C4</f>
        <v>Синовец Роман</v>
      </c>
      <c r="D4" s="51" t="n">
        <f aca="false">IFERROR(VLOOKUP(C4,Т1За!$C$3:$D$45,2,0),0)</f>
        <v>1547.38</v>
      </c>
      <c r="E4" s="51" t="n">
        <f aca="false">IFERROR(VLOOKUP(C4,Т1За!$C$3:$E$45,3,0),0)</f>
        <v>17</v>
      </c>
      <c r="F4" s="51" t="n">
        <f aca="false">IFERROR(VLOOKUP(C4,Т1Зб!$C$3:$D$45,2,0),0)</f>
        <v>0</v>
      </c>
      <c r="G4" s="51" t="n">
        <f aca="false">IFERROR(VLOOKUP(C4,Т1Зб!$C$3:$E$45,3,0),0)</f>
        <v>0</v>
      </c>
      <c r="H4" s="51" t="n">
        <f aca="false">IFERROR(VLOOKUP(C4,Т2За!$C$3:$D$45,2,0),0)</f>
        <v>0</v>
      </c>
      <c r="I4" s="51" t="n">
        <f aca="false">IFERROR(VLOOKUP(C4,Т2За!$C$3:$E$45,3,0),0)</f>
        <v>0</v>
      </c>
      <c r="J4" s="53" t="n">
        <f aca="false">IFERROR(VLOOKUP(C4,Т2Зб!$C$3:$D$45,2,0),0)</f>
        <v>2187.56</v>
      </c>
      <c r="K4" s="53" t="n">
        <f aca="false">IFERROR(VLOOKUP(C4,Т2Зб!$C$3:$E$45,3,0),0)</f>
        <v>4</v>
      </c>
      <c r="L4" s="51" t="n">
        <f aca="false">D4+F4+H4+J4</f>
        <v>3734.94</v>
      </c>
      <c r="M4" s="51" t="n">
        <f aca="false">IF(L4=0,Реглист!$C$89*2+2,E4+G4+I4+K4)</f>
        <v>21</v>
      </c>
      <c r="N4" s="51" t="n">
        <f aca="false">IF(M4=Реглист!$C$89*2+2,Реглист!$C$89*2+1,RANK(M4,$M$4:$M$87,1))</f>
        <v>14</v>
      </c>
      <c r="O4" s="51" t="n">
        <f aca="false">L4+L5</f>
        <v>5873.02</v>
      </c>
      <c r="P4" s="51" t="n">
        <f aca="false">IF(O4=0,Реглист!$C$89*4+4,M4+M5)</f>
        <v>62</v>
      </c>
      <c r="Q4" s="51" t="n">
        <f aca="false">IF(P4=Реглист!$C$89*4+4,Реглист!$C$89+1,RANK(P4,$P$4:$P$87,1))</f>
        <v>13</v>
      </c>
    </row>
    <row r="5" customFormat="false" ht="15.75" hidden="false" customHeight="false" outlineLevel="0" collapsed="false">
      <c r="A5" s="62" t="n">
        <f aca="false">A4+1</f>
        <v>2</v>
      </c>
      <c r="B5" s="37" t="str">
        <f aca="false">Реглист!B5</f>
        <v>Твичим и джигуем</v>
      </c>
      <c r="C5" s="38" t="str">
        <f aca="false">Реглист!C5</f>
        <v>Чернышев Егор</v>
      </c>
      <c r="D5" s="51" t="n">
        <f aca="false">IFERROR(VLOOKUP(C5,Т1За!$C$3:$D$45,2,0),0)</f>
        <v>0</v>
      </c>
      <c r="E5" s="51" t="n">
        <f aca="false">IFERROR(VLOOKUP(C5,Т1За!$C$3:$E$45,3,0),0)</f>
        <v>0</v>
      </c>
      <c r="F5" s="51" t="n">
        <f aca="false">IFERROR(VLOOKUP(C5,Т1Зб!$C$3:$D$45,2,0),0)</f>
        <v>1033.5</v>
      </c>
      <c r="G5" s="51" t="n">
        <f aca="false">IFERROR(VLOOKUP(C5,Т1Зб!$C$3:$E$45,3,0),0)</f>
        <v>24</v>
      </c>
      <c r="H5" s="51" t="n">
        <f aca="false">IFERROR(VLOOKUP(C5,Т2За!$C$3:$D$45,2,0),0)</f>
        <v>1104.58</v>
      </c>
      <c r="I5" s="51" t="n">
        <f aca="false">IFERROR(VLOOKUP(C5,Т2За!$C$3:$E$45,3,0),0)</f>
        <v>17</v>
      </c>
      <c r="J5" s="53" t="n">
        <f aca="false">IFERROR(VLOOKUP(C5,Т2Зб!$C$3:$D$45,2,0),0)</f>
        <v>0</v>
      </c>
      <c r="K5" s="53" t="n">
        <f aca="false">IFERROR(VLOOKUP(C5,Т2Зб!$C$3:$E$45,3,0),0)</f>
        <v>0</v>
      </c>
      <c r="L5" s="51" t="n">
        <f aca="false">D5+F5+H5+J5</f>
        <v>2138.08</v>
      </c>
      <c r="M5" s="51" t="n">
        <f aca="false">IF(L5=0,Реглист!$C$89*2+2,E5+G5+I5+K5)</f>
        <v>41</v>
      </c>
      <c r="N5" s="51" t="n">
        <v>44</v>
      </c>
      <c r="O5" s="51"/>
      <c r="P5" s="51"/>
      <c r="Q5" s="51"/>
    </row>
    <row r="6" customFormat="false" ht="15.75" hidden="false" customHeight="false" outlineLevel="0" collapsed="false">
      <c r="A6" s="62" t="n">
        <f aca="false">A5+1</f>
        <v>3</v>
      </c>
      <c r="B6" s="37" t="str">
        <f aca="false">Реглист!B6</f>
        <v>FishMurder</v>
      </c>
      <c r="C6" s="38" t="str">
        <f aca="false">Реглист!C6</f>
        <v>Микулов Владимир</v>
      </c>
      <c r="D6" s="51" t="n">
        <f aca="false">IFERROR(VLOOKUP(C6,Т1За!$C$3:$D$45,2,0),0)</f>
        <v>1093.81</v>
      </c>
      <c r="E6" s="51" t="n">
        <f aca="false">IFERROR(VLOOKUP(C6,Т1За!$C$3:$E$45,3,0),0)</f>
        <v>22</v>
      </c>
      <c r="F6" s="51" t="n">
        <f aca="false">IFERROR(VLOOKUP(C6,Т1Зб!$C$3:$D$45,2,0),0)</f>
        <v>0</v>
      </c>
      <c r="G6" s="51" t="n">
        <f aca="false">IFERROR(VLOOKUP(C6,Т1Зб!$C$3:$E$45,3,0),0)</f>
        <v>0</v>
      </c>
      <c r="H6" s="51" t="n">
        <f aca="false">IFERROR(VLOOKUP(C6,Т2За!$C$3:$D$45,2,0),0)</f>
        <v>0</v>
      </c>
      <c r="I6" s="51" t="n">
        <f aca="false">IFERROR(VLOOKUP(C6,Т2За!$C$3:$E$45,3,0),0)</f>
        <v>0</v>
      </c>
      <c r="J6" s="53" t="n">
        <f aca="false">IFERROR(VLOOKUP(C6,Т2Зб!$C$3:$D$45,2,0),0)</f>
        <v>1135.41</v>
      </c>
      <c r="K6" s="53" t="n">
        <f aca="false">IFERROR(VLOOKUP(C6,Т2Зб!$C$3:$E$45,3,0),0)</f>
        <v>13</v>
      </c>
      <c r="L6" s="51" t="n">
        <f aca="false">D6+F6+H6+J6</f>
        <v>2229.22</v>
      </c>
      <c r="M6" s="51" t="n">
        <f aca="false">IF(L6=0,Реглист!$C$89*2+2,E6+G6+I6+K6)</f>
        <v>35</v>
      </c>
      <c r="N6" s="51" t="n">
        <v>36</v>
      </c>
      <c r="O6" s="53" t="n">
        <f aca="false">L6+L7</f>
        <v>6771.55</v>
      </c>
      <c r="P6" s="51" t="n">
        <f aca="false">IF(O6=0,Реглист!$C$89*4+4,M6+M7)</f>
        <v>79</v>
      </c>
      <c r="Q6" s="51" t="n">
        <f aca="false">IF(P6=Реглист!$C$89*4+4,Реглист!$C$89+1,RANK(P6,$P$4:$P$87,1))</f>
        <v>22</v>
      </c>
    </row>
    <row r="7" customFormat="false" ht="15.75" hidden="false" customHeight="false" outlineLevel="0" collapsed="false">
      <c r="A7" s="62" t="n">
        <f aca="false">A6+1</f>
        <v>4</v>
      </c>
      <c r="B7" s="37" t="str">
        <f aca="false">Реглист!B7</f>
        <v>FishMurder</v>
      </c>
      <c r="C7" s="38" t="str">
        <f aca="false">Реглист!C7</f>
        <v>Шило Сергей</v>
      </c>
      <c r="D7" s="51" t="n">
        <f aca="false">IFERROR(VLOOKUP(C7,Т1За!$C$3:$D$45,2,0),0)</f>
        <v>0</v>
      </c>
      <c r="E7" s="51" t="n">
        <f aca="false">IFERROR(VLOOKUP(C7,Т1За!$C$3:$E$45,3,0),0)</f>
        <v>0</v>
      </c>
      <c r="F7" s="51" t="n">
        <f aca="false">IFERROR(VLOOKUP(C7,Т1Зб!$C$3:$D$45,2,0),0)</f>
        <v>4542.33</v>
      </c>
      <c r="G7" s="51" t="n">
        <f aca="false">IFERROR(VLOOKUP(C7,Т1Зб!$C$3:$E$45,3,0),0)</f>
        <v>1</v>
      </c>
      <c r="H7" s="51" t="n">
        <f aca="false">IFERROR(VLOOKUP(C7,Т2За!$C$3:$D$45,2,0),0)</f>
        <v>0</v>
      </c>
      <c r="I7" s="51" t="n">
        <f aca="false">IFERROR(VLOOKUP(C7,Т2За!$C$3:$E$45,3,0),0)</f>
        <v>43</v>
      </c>
      <c r="J7" s="53" t="n">
        <f aca="false">IFERROR(VLOOKUP(C7,Т2Зб!$C$3:$D$45,2,0),0)</f>
        <v>0</v>
      </c>
      <c r="K7" s="53" t="n">
        <f aca="false">IFERROR(VLOOKUP(C7,Т2Зб!$C$3:$E$45,3,0),0)</f>
        <v>0</v>
      </c>
      <c r="L7" s="51" t="n">
        <f aca="false">D7+F7+H7+J7</f>
        <v>4542.33</v>
      </c>
      <c r="M7" s="51" t="n">
        <f aca="false">IF(L7=0,Реглист!$C$89*2+2,E7+G7+I7+K7)</f>
        <v>44</v>
      </c>
      <c r="N7" s="51" t="n">
        <f aca="false">IF(M7=Реглист!$C$89*2+2,Реглист!$C$89*2+1,RANK(M7,$M$4:$M$87,1))</f>
        <v>47</v>
      </c>
      <c r="O7" s="53"/>
      <c r="P7" s="51"/>
      <c r="Q7" s="51"/>
    </row>
    <row r="8" customFormat="false" ht="15.75" hidden="false" customHeight="false" outlineLevel="0" collapsed="false">
      <c r="A8" s="62" t="n">
        <f aca="false">A7+1</f>
        <v>5</v>
      </c>
      <c r="B8" s="37" t="str">
        <f aca="false">Реглист!B8</f>
        <v>Neptune fishing team</v>
      </c>
      <c r="C8" s="38" t="str">
        <f aca="false">Реглист!C8</f>
        <v>Мяэлоог Алексей</v>
      </c>
      <c r="D8" s="51" t="n">
        <f aca="false">IFERROR(VLOOKUP(C8,Т1За!$C$3:$D$45,2,0),0)</f>
        <v>0</v>
      </c>
      <c r="E8" s="51" t="n">
        <f aca="false">IFERROR(VLOOKUP(C8,Т1За!$C$3:$E$45,3,0),0)</f>
        <v>0</v>
      </c>
      <c r="F8" s="51" t="n">
        <f aca="false">IFERROR(VLOOKUP(C8,Т1Зб!$C$3:$D$45,2,0),0)</f>
        <v>1951.31</v>
      </c>
      <c r="G8" s="51" t="n">
        <f aca="false">IFERROR(VLOOKUP(C8,Т1Зб!$C$3:$E$45,3,0),0)</f>
        <v>13</v>
      </c>
      <c r="H8" s="51" t="n">
        <f aca="false">IFERROR(VLOOKUP(C8,Т2За!$C$3:$D$45,2,0),0)</f>
        <v>307.54</v>
      </c>
      <c r="I8" s="51" t="n">
        <f aca="false">IFERROR(VLOOKUP(C8,Т2За!$C$3:$E$45,3,0),0)</f>
        <v>30</v>
      </c>
      <c r="J8" s="53" t="n">
        <f aca="false">IFERROR(VLOOKUP(C8,Т2Зб!$C$3:$D$45,2,0),0)</f>
        <v>0</v>
      </c>
      <c r="K8" s="53" t="n">
        <f aca="false">IFERROR(VLOOKUP(C8,Т2Зб!$C$3:$E$45,3,0),0)</f>
        <v>0</v>
      </c>
      <c r="L8" s="51" t="n">
        <f aca="false">D8+F8+H8+J8</f>
        <v>2258.85</v>
      </c>
      <c r="M8" s="51" t="n">
        <f aca="false">IF(L8=0,Реглист!$C$89*2+2,E8+G8+I8+K8)</f>
        <v>43</v>
      </c>
      <c r="N8" s="51" t="n">
        <v>46</v>
      </c>
      <c r="O8" s="53" t="n">
        <f aca="false">L8+L9</f>
        <v>3449.14</v>
      </c>
      <c r="P8" s="51" t="n">
        <f aca="false">IF(O8=0,Реглист!$C$89*4+4,M8+M9)</f>
        <v>97</v>
      </c>
      <c r="Q8" s="51" t="n">
        <f aca="false">IF(P8=Реглист!$C$89*4+4,Реглист!$C$89+1,RANK(P8,$P$4:$P$87,1))</f>
        <v>26</v>
      </c>
    </row>
    <row r="9" customFormat="false" ht="15.75" hidden="false" customHeight="false" outlineLevel="0" collapsed="false">
      <c r="A9" s="62" t="n">
        <f aca="false">A8+1</f>
        <v>6</v>
      </c>
      <c r="B9" s="37" t="str">
        <f aca="false">Реглист!B9</f>
        <v>Neptune fishing team</v>
      </c>
      <c r="C9" s="38" t="str">
        <f aca="false">Реглист!C9</f>
        <v>Кирьянов Денис</v>
      </c>
      <c r="D9" s="51" t="n">
        <f aca="false">IFERROR(VLOOKUP(C9,Т1За!$C$3:$D$45,2,0),0)</f>
        <v>459.05</v>
      </c>
      <c r="E9" s="51" t="n">
        <f aca="false">IFERROR(VLOOKUP(C9,Т1За!$C$3:$E$45,3,0),0)</f>
        <v>34</v>
      </c>
      <c r="F9" s="51" t="n">
        <f aca="false">IFERROR(VLOOKUP(C9,Т1Зб!$C$3:$D$45,2,0),0)</f>
        <v>0</v>
      </c>
      <c r="G9" s="51" t="n">
        <f aca="false">IFERROR(VLOOKUP(C9,Т1Зб!$C$3:$E$45,3,0),0)</f>
        <v>0</v>
      </c>
      <c r="H9" s="51" t="n">
        <f aca="false">IFERROR(VLOOKUP(C9,Т2За!$C$3:$D$45,2,0),0)</f>
        <v>0</v>
      </c>
      <c r="I9" s="51" t="n">
        <f aca="false">IFERROR(VLOOKUP(C9,Т2За!$C$3:$E$45,3,0),0)</f>
        <v>0</v>
      </c>
      <c r="J9" s="53" t="n">
        <f aca="false">IFERROR(VLOOKUP(C9,Т2Зб!$C$3:$D$45,2,0),0)</f>
        <v>731.24</v>
      </c>
      <c r="K9" s="53" t="n">
        <f aca="false">IFERROR(VLOOKUP(C9,Т2Зб!$C$3:$E$45,3,0),0)</f>
        <v>20</v>
      </c>
      <c r="L9" s="51" t="n">
        <f aca="false">D9+F9+H9+J9</f>
        <v>1190.29</v>
      </c>
      <c r="M9" s="51" t="n">
        <f aca="false">IF(L9=0,Реглист!$C$89*2+2,E9+G9+I9+K9)</f>
        <v>54</v>
      </c>
      <c r="N9" s="51" t="n">
        <f aca="false">IF(M9=Реглист!$C$89*2+2,Реглист!$C$89*2+1,RANK(M9,$M$4:$M$87,1))</f>
        <v>58</v>
      </c>
      <c r="O9" s="53"/>
      <c r="P9" s="51"/>
      <c r="Q9" s="51"/>
    </row>
    <row r="10" customFormat="false" ht="15.75" hidden="false" customHeight="false" outlineLevel="0" collapsed="false">
      <c r="A10" s="62" t="n">
        <f aca="false">A9+1</f>
        <v>7</v>
      </c>
      <c r="B10" s="37" t="str">
        <f aca="false">Реглист!B10</f>
        <v>HuNteRs for PeRch</v>
      </c>
      <c r="C10" s="38" t="str">
        <f aca="false">Реглист!C10</f>
        <v>Коноплёв Андрей</v>
      </c>
      <c r="D10" s="51" t="n">
        <f aca="false">IFERROR(VLOOKUP(C10,Т1За!$C$3:$D$45,2,0),0)</f>
        <v>0</v>
      </c>
      <c r="E10" s="51" t="n">
        <f aca="false">IFERROR(VLOOKUP(C10,Т1За!$C$3:$E$45,3,0),0)</f>
        <v>0</v>
      </c>
      <c r="F10" s="51" t="n">
        <f aca="false">IFERROR(VLOOKUP(C10,Т1Зб!$C$3:$D$45,2,0),0)</f>
        <v>283.49</v>
      </c>
      <c r="G10" s="51" t="n">
        <f aca="false">IFERROR(VLOOKUP(C10,Т1Зб!$C$3:$E$45,3,0),0)</f>
        <v>37</v>
      </c>
      <c r="H10" s="51" t="n">
        <f aca="false">IFERROR(VLOOKUP(C10,Т2За!$C$3:$D$45,2,0),0)</f>
        <v>338.72</v>
      </c>
      <c r="I10" s="51" t="n">
        <f aca="false">IFERROR(VLOOKUP(C10,Т2За!$C$3:$E$45,3,0),0)</f>
        <v>29</v>
      </c>
      <c r="J10" s="53" t="n">
        <f aca="false">IFERROR(VLOOKUP(C10,Т2Зб!$C$3:$D$45,2,0),0)</f>
        <v>0</v>
      </c>
      <c r="K10" s="53" t="n">
        <f aca="false">IFERROR(VLOOKUP(C10,Т2Зб!$C$3:$E$45,3,0),0)</f>
        <v>0</v>
      </c>
      <c r="L10" s="51" t="n">
        <f aca="false">D10+F10+H10+J10</f>
        <v>622.21</v>
      </c>
      <c r="M10" s="51" t="n">
        <f aca="false">IF(L10=0,Реглист!$C$89*2+2,E10+G10+I10+K10)</f>
        <v>66</v>
      </c>
      <c r="N10" s="51" t="n">
        <v>70</v>
      </c>
      <c r="O10" s="53" t="n">
        <f aca="false">L10+L11</f>
        <v>1029.41</v>
      </c>
      <c r="P10" s="51" t="n">
        <f aca="false">IF(O10=0,Реглист!$C$89*4+4,M10+M11)</f>
        <v>137</v>
      </c>
      <c r="Q10" s="51" t="n">
        <f aca="false">IF(P10=Реглист!$C$89*4+4,Реглист!$C$89+1,RANK(P10,$P$4:$P$87,1))</f>
        <v>39</v>
      </c>
    </row>
    <row r="11" customFormat="false" ht="15.75" hidden="false" customHeight="false" outlineLevel="0" collapsed="false">
      <c r="A11" s="62" t="n">
        <f aca="false">A10+1</f>
        <v>8</v>
      </c>
      <c r="B11" s="37" t="str">
        <f aca="false">Реглист!B11</f>
        <v>HuNteRs for PeRch</v>
      </c>
      <c r="C11" s="38" t="str">
        <f aca="false">Реглист!C11</f>
        <v>Самусевич Кирилл</v>
      </c>
      <c r="D11" s="51" t="n">
        <f aca="false">IFERROR(VLOOKUP(C11,Т1За!$C$3:$D$45,2,0),0)</f>
        <v>163.84</v>
      </c>
      <c r="E11" s="51" t="n">
        <f aca="false">IFERROR(VLOOKUP(C11,Т1За!$C$3:$E$45,3,0),0)</f>
        <v>38</v>
      </c>
      <c r="F11" s="51" t="n">
        <f aca="false">IFERROR(VLOOKUP(C11,Т1Зб!$C$3:$D$45,2,0),0)</f>
        <v>0</v>
      </c>
      <c r="G11" s="51" t="n">
        <f aca="false">IFERROR(VLOOKUP(C11,Т1Зб!$C$3:$E$45,3,0),0)</f>
        <v>0</v>
      </c>
      <c r="H11" s="51" t="n">
        <f aca="false">IFERROR(VLOOKUP(C11,Т2За!$C$3:$D$45,2,0),0)</f>
        <v>0</v>
      </c>
      <c r="I11" s="51" t="n">
        <f aca="false">IFERROR(VLOOKUP(C11,Т2За!$C$3:$E$45,3,0),0)</f>
        <v>0</v>
      </c>
      <c r="J11" s="53" t="n">
        <f aca="false">IFERROR(VLOOKUP(C11,Т2Зб!$C$3:$D$45,2,0),0)</f>
        <v>243.36</v>
      </c>
      <c r="K11" s="53" t="n">
        <f aca="false">IFERROR(VLOOKUP(C11,Т2Зб!$C$3:$E$45,3,0),0)</f>
        <v>33</v>
      </c>
      <c r="L11" s="51" t="n">
        <f aca="false">D11+F11+H11+J11</f>
        <v>407.2</v>
      </c>
      <c r="M11" s="51" t="n">
        <f aca="false">IF(L11=0,Реглист!$C$89*2+2,E11+G11+I11+K11)</f>
        <v>71</v>
      </c>
      <c r="N11" s="51" t="n">
        <v>75</v>
      </c>
      <c r="O11" s="53"/>
      <c r="P11" s="51"/>
      <c r="Q11" s="51"/>
    </row>
    <row r="12" customFormat="false" ht="15.75" hidden="false" customHeight="false" outlineLevel="0" collapsed="false">
      <c r="A12" s="62" t="n">
        <f aca="false">A11+1</f>
        <v>9</v>
      </c>
      <c r="B12" s="37" t="str">
        <f aca="false">Реглист!B12</f>
        <v>Bad  Fish</v>
      </c>
      <c r="C12" s="38" t="str">
        <f aca="false">Реглист!C12</f>
        <v>Желтов Игорь</v>
      </c>
      <c r="D12" s="51" t="n">
        <f aca="false">IFERROR(VLOOKUP(C12,Т1За!$C$3:$D$45,2,0),0)</f>
        <v>0</v>
      </c>
      <c r="E12" s="51" t="n">
        <f aca="false">IFERROR(VLOOKUP(C12,Т1За!$C$3:$E$45,3,0),0)</f>
        <v>0</v>
      </c>
      <c r="F12" s="51" t="n">
        <f aca="false">IFERROR(VLOOKUP(C12,Т1Зб!$C$3:$D$45,2,0),0)</f>
        <v>1072.14</v>
      </c>
      <c r="G12" s="51" t="n">
        <f aca="false">IFERROR(VLOOKUP(C12,Т1Зб!$C$3:$E$45,3,0),0)</f>
        <v>22</v>
      </c>
      <c r="H12" s="51" t="n">
        <f aca="false">IFERROR(VLOOKUP(C12,Т2За!$C$3:$D$45,2,0),0)</f>
        <v>568.3</v>
      </c>
      <c r="I12" s="51" t="n">
        <f aca="false">IFERROR(VLOOKUP(C12,Т2За!$C$3:$E$45,3,0),0)</f>
        <v>26</v>
      </c>
      <c r="J12" s="53" t="n">
        <f aca="false">IFERROR(VLOOKUP(C12,Т2Зб!$C$3:$D$45,2,0),0)</f>
        <v>0</v>
      </c>
      <c r="K12" s="53" t="n">
        <f aca="false">IFERROR(VLOOKUP(C12,Т2Зб!$C$3:$E$45,3,0),0)</f>
        <v>0</v>
      </c>
      <c r="L12" s="51" t="n">
        <f aca="false">D12+F12+H12+J12</f>
        <v>1640.44</v>
      </c>
      <c r="M12" s="51" t="n">
        <f aca="false">IF(L12=0,Реглист!$C$89*2+2,E12+G12+I12+K12)</f>
        <v>48</v>
      </c>
      <c r="N12" s="51" t="n">
        <v>53</v>
      </c>
      <c r="O12" s="53" t="n">
        <f aca="false">L12+L13</f>
        <v>4498.77</v>
      </c>
      <c r="P12" s="51" t="n">
        <f aca="false">IF(O12=0,Реглист!$C$89*4+4,M12+M13)</f>
        <v>76</v>
      </c>
      <c r="Q12" s="51" t="n">
        <v>21</v>
      </c>
    </row>
    <row r="13" customFormat="false" ht="15.75" hidden="false" customHeight="false" outlineLevel="0" collapsed="false">
      <c r="A13" s="62" t="n">
        <f aca="false">A12+1</f>
        <v>10</v>
      </c>
      <c r="B13" s="37" t="str">
        <f aca="false">Реглист!B13</f>
        <v>Bad  Fish</v>
      </c>
      <c r="C13" s="38" t="str">
        <f aca="false">Реглист!C13</f>
        <v>Корней Валентин</v>
      </c>
      <c r="D13" s="51" t="n">
        <f aca="false">IFERROR(VLOOKUP(C13,Т1За!$C$3:$D$45,2,0),0)</f>
        <v>1625.5</v>
      </c>
      <c r="E13" s="51" t="n">
        <f aca="false">IFERROR(VLOOKUP(C13,Т1За!$C$3:$E$45,3,0),0)</f>
        <v>16</v>
      </c>
      <c r="F13" s="51" t="n">
        <f aca="false">IFERROR(VLOOKUP(C13,Т1Зб!$C$3:$D$45,2,0),0)</f>
        <v>0</v>
      </c>
      <c r="G13" s="51" t="n">
        <f aca="false">IFERROR(VLOOKUP(C13,Т1Зб!$C$3:$E$45,3,0),0)</f>
        <v>0</v>
      </c>
      <c r="H13" s="51" t="n">
        <f aca="false">IFERROR(VLOOKUP(C13,Т2За!$C$3:$D$45,2,0),0)</f>
        <v>0</v>
      </c>
      <c r="I13" s="51" t="n">
        <f aca="false">IFERROR(VLOOKUP(C13,Т2За!$C$3:$E$45,3,0),0)</f>
        <v>0</v>
      </c>
      <c r="J13" s="53" t="n">
        <f aca="false">IFERROR(VLOOKUP(C13,Т2Зб!$C$3:$D$45,2,0),0)</f>
        <v>1232.83</v>
      </c>
      <c r="K13" s="53" t="n">
        <f aca="false">IFERROR(VLOOKUP(C13,Т2Зб!$C$3:$E$45,3,0),0)</f>
        <v>12</v>
      </c>
      <c r="L13" s="51" t="n">
        <f aca="false">D13+F13+H13+J13</f>
        <v>2858.33</v>
      </c>
      <c r="M13" s="51" t="n">
        <f aca="false">IF(L13=0,Реглист!$C$89*2+2,E13+G13+I13+K13)</f>
        <v>28</v>
      </c>
      <c r="N13" s="51" t="n">
        <v>23</v>
      </c>
      <c r="O13" s="53"/>
      <c r="P13" s="51"/>
      <c r="Q13" s="51"/>
    </row>
    <row r="14" customFormat="false" ht="15.75" hidden="false" customHeight="false" outlineLevel="0" collapsed="false">
      <c r="A14" s="62" t="n">
        <f aca="false">A13+1</f>
        <v>11</v>
      </c>
      <c r="B14" s="37" t="str">
        <f aca="false">Реглист!B14</f>
        <v>Штиль</v>
      </c>
      <c r="C14" s="38" t="str">
        <f aca="false">Реглист!C14</f>
        <v>Козлов Юрий</v>
      </c>
      <c r="D14" s="51" t="n">
        <f aca="false">IFERROR(VLOOKUP(C14,Т1За!$C$3:$D$45,2,0),0)</f>
        <v>1543.34</v>
      </c>
      <c r="E14" s="51" t="n">
        <f aca="false">IFERROR(VLOOKUP(C14,Т1За!$C$3:$E$45,3,0),0)</f>
        <v>18</v>
      </c>
      <c r="F14" s="51" t="n">
        <f aca="false">IFERROR(VLOOKUP(C14,Т1Зб!$C$3:$D$45,2,0),0)</f>
        <v>0</v>
      </c>
      <c r="G14" s="51" t="n">
        <f aca="false">IFERROR(VLOOKUP(C14,Т1Зб!$C$3:$E$45,3,0),0)</f>
        <v>0</v>
      </c>
      <c r="H14" s="51" t="n">
        <f aca="false">IFERROR(VLOOKUP(C14,Т2За!$C$3:$D$45,2,0),0)</f>
        <v>0</v>
      </c>
      <c r="I14" s="51" t="n">
        <f aca="false">IFERROR(VLOOKUP(C14,Т2За!$C$3:$E$45,3,0),0)</f>
        <v>0</v>
      </c>
      <c r="J14" s="53" t="n">
        <f aca="false">IFERROR(VLOOKUP(C14,Т2Зб!$C$3:$D$45,2,0),0)</f>
        <v>3239.64</v>
      </c>
      <c r="K14" s="53" t="n">
        <f aca="false">IFERROR(VLOOKUP(C14,Т2Зб!$C$3:$E$45,3,0),0)</f>
        <v>1</v>
      </c>
      <c r="L14" s="51" t="n">
        <f aca="false">D14+F14+H14+J14</f>
        <v>4782.98</v>
      </c>
      <c r="M14" s="51" t="n">
        <f aca="false">IF(L14=0,Реглист!$C$89*2+2,E14+G14+I14+K14)</f>
        <v>19</v>
      </c>
      <c r="N14" s="51" t="n">
        <f aca="false">IF(M14=Реглист!$C$89*2+2,Реглист!$C$89*2+1,RANK(M14,$M$4:$M$87,1))</f>
        <v>12</v>
      </c>
      <c r="O14" s="53" t="n">
        <f aca="false">L14+L15</f>
        <v>6506.57</v>
      </c>
      <c r="P14" s="51" t="n">
        <f aca="false">IF(O14=0,Реглист!$C$89*4+4,M14+M15)</f>
        <v>68</v>
      </c>
      <c r="Q14" s="51" t="n">
        <f aca="false">IF(P14=Реглист!$C$89*4+4,Реглист!$C$89+1,RANK(P14,$P$4:$P$87,1))</f>
        <v>17</v>
      </c>
    </row>
    <row r="15" customFormat="false" ht="15.75" hidden="false" customHeight="false" outlineLevel="0" collapsed="false">
      <c r="A15" s="62" t="n">
        <f aca="false">A14+1</f>
        <v>12</v>
      </c>
      <c r="B15" s="37" t="str">
        <f aca="false">Реглист!B15</f>
        <v>Штиль</v>
      </c>
      <c r="C15" s="38" t="str">
        <f aca="false">Реглист!C15</f>
        <v>Рябишников Иван</v>
      </c>
      <c r="D15" s="51" t="n">
        <f aca="false">IFERROR(VLOOKUP(C15,Т1За!$C$3:$D$45,2,0),0)</f>
        <v>0</v>
      </c>
      <c r="E15" s="51" t="n">
        <f aca="false">IFERROR(VLOOKUP(C15,Т1За!$C$3:$E$45,3,0),0)</f>
        <v>0</v>
      </c>
      <c r="F15" s="51" t="n">
        <f aca="false">IFERROR(VLOOKUP(C15,Т1Зб!$C$3:$D$45,2,0),0)</f>
        <v>696.81</v>
      </c>
      <c r="G15" s="51" t="n">
        <f aca="false">IFERROR(VLOOKUP(C15,Т1Зб!$C$3:$E$45,3,0),0)</f>
        <v>30</v>
      </c>
      <c r="H15" s="51" t="n">
        <f aca="false">IFERROR(VLOOKUP(C15,Т2За!$C$3:$D$45,2,0),0)</f>
        <v>1026.78</v>
      </c>
      <c r="I15" s="51" t="n">
        <f aca="false">IFERROR(VLOOKUP(C15,Т2За!$C$3:$E$45,3,0),0)</f>
        <v>19</v>
      </c>
      <c r="J15" s="53" t="n">
        <f aca="false">IFERROR(VLOOKUP(C15,Т2Зб!$C$3:$D$45,2,0),0)</f>
        <v>0</v>
      </c>
      <c r="K15" s="53" t="n">
        <f aca="false">IFERROR(VLOOKUP(C15,Т2Зб!$C$3:$E$45,3,0),0)</f>
        <v>0</v>
      </c>
      <c r="L15" s="51" t="n">
        <f aca="false">D15+F15+H15+J15</f>
        <v>1723.59</v>
      </c>
      <c r="M15" s="51" t="n">
        <f aca="false">IF(L15=0,Реглист!$C$89*2+2,E15+G15+I15+K15)</f>
        <v>49</v>
      </c>
      <c r="N15" s="51" t="n">
        <f aca="false">IF(M15=Реглист!$C$89*2+2,Реглист!$C$89*2+1,RANK(M15,$M$4:$M$87,1))</f>
        <v>54</v>
      </c>
      <c r="O15" s="53"/>
      <c r="P15" s="51"/>
      <c r="Q15" s="51"/>
    </row>
    <row r="16" customFormat="false" ht="15.75" hidden="false" customHeight="false" outlineLevel="0" collapsed="false">
      <c r="A16" s="62" t="n">
        <f aca="false">A15+1</f>
        <v>13</v>
      </c>
      <c r="B16" s="37" t="str">
        <f aca="false">Реглист!B16</f>
        <v>Фарватер</v>
      </c>
      <c r="C16" s="38" t="str">
        <f aca="false">Реглист!C16</f>
        <v>Попельский Максим</v>
      </c>
      <c r="D16" s="51" t="n">
        <f aca="false">IFERROR(VLOOKUP(C16,Т1За!$C$3:$D$45,2,0),0)</f>
        <v>932.86</v>
      </c>
      <c r="E16" s="51" t="n">
        <f aca="false">IFERROR(VLOOKUP(C16,Т1За!$C$3:$E$45,3,0),0)</f>
        <v>24</v>
      </c>
      <c r="F16" s="51" t="n">
        <f aca="false">IFERROR(VLOOKUP(C16,Т1Зб!$C$3:$D$45,2,0),0)</f>
        <v>0</v>
      </c>
      <c r="G16" s="51" t="n">
        <f aca="false">IFERROR(VLOOKUP(C16,Т1Зб!$C$3:$E$45,3,0),0)</f>
        <v>0</v>
      </c>
      <c r="H16" s="51" t="n">
        <f aca="false">IFERROR(VLOOKUP(C16,Т2За!$C$3:$D$45,2,0),0)</f>
        <v>0</v>
      </c>
      <c r="I16" s="51" t="n">
        <f aca="false">IFERROR(VLOOKUP(C16,Т2За!$C$3:$E$45,3,0),0)</f>
        <v>0</v>
      </c>
      <c r="J16" s="53" t="n">
        <f aca="false">IFERROR(VLOOKUP(C16,Т2Зб!$C$3:$D$45,2,0),0)</f>
        <v>144</v>
      </c>
      <c r="K16" s="53" t="n">
        <f aca="false">IFERROR(VLOOKUP(C16,Т2Зб!$C$3:$E$45,3,0),0)</f>
        <v>35</v>
      </c>
      <c r="L16" s="51" t="n">
        <f aca="false">D16+F16+H16+J16</f>
        <v>1076.86</v>
      </c>
      <c r="M16" s="51" t="n">
        <f aca="false">IF(L16=0,Реглист!$C$89*2+2,E16+G16+I16+K16)</f>
        <v>59</v>
      </c>
      <c r="N16" s="51" t="n">
        <f aca="false">IF(M16=Реглист!$C$89*2+2,Реглист!$C$89*2+1,RANK(M16,$M$4:$M$87,1))</f>
        <v>62</v>
      </c>
      <c r="O16" s="53" t="n">
        <f aca="false">L16+L17</f>
        <v>2313.09</v>
      </c>
      <c r="P16" s="51" t="n">
        <f aca="false">IF(O16=0,Реглист!$C$89*4+4,M16+M17)</f>
        <v>115</v>
      </c>
      <c r="Q16" s="51" t="n">
        <f aca="false">IF(P16=Реглист!$C$89*4+4,Реглист!$C$89+1,RANK(P16,$P$4:$P$87,1))</f>
        <v>31</v>
      </c>
    </row>
    <row r="17" customFormat="false" ht="15.75" hidden="false" customHeight="false" outlineLevel="0" collapsed="false">
      <c r="A17" s="62" t="n">
        <f aca="false">A16+1</f>
        <v>14</v>
      </c>
      <c r="B17" s="37" t="str">
        <f aca="false">Реглист!B17</f>
        <v>Фарватер</v>
      </c>
      <c r="C17" s="38" t="str">
        <f aca="false">Реглист!C17</f>
        <v>Цыганок Михаил</v>
      </c>
      <c r="D17" s="51" t="n">
        <f aca="false">IFERROR(VLOOKUP(C17,Т1За!$C$3:$D$45,2,0),0)</f>
        <v>0</v>
      </c>
      <c r="E17" s="51" t="n">
        <f aca="false">IFERROR(VLOOKUP(C17,Т1За!$C$3:$E$45,3,0),0)</f>
        <v>0</v>
      </c>
      <c r="F17" s="51" t="n">
        <f aca="false">IFERROR(VLOOKUP(C17,Т1Зб!$C$3:$D$45,2,0),0)</f>
        <v>603.85</v>
      </c>
      <c r="G17" s="51" t="n">
        <f aca="false">IFERROR(VLOOKUP(C17,Т1Зб!$C$3:$E$45,3,0),0)</f>
        <v>32</v>
      </c>
      <c r="H17" s="51" t="n">
        <f aca="false">IFERROR(VLOOKUP(C17,Т2За!$C$3:$D$45,2,0),0)</f>
        <v>632.38</v>
      </c>
      <c r="I17" s="51" t="n">
        <f aca="false">IFERROR(VLOOKUP(C17,Т2За!$C$3:$E$45,3,0),0)</f>
        <v>24</v>
      </c>
      <c r="J17" s="53" t="n">
        <f aca="false">IFERROR(VLOOKUP(C17,Т2Зб!$C$3:$D$45,2,0),0)</f>
        <v>0</v>
      </c>
      <c r="K17" s="53" t="n">
        <f aca="false">IFERROR(VLOOKUP(C17,Т2Зб!$C$3:$E$45,3,0),0)</f>
        <v>0</v>
      </c>
      <c r="L17" s="51" t="n">
        <f aca="false">D17+F17+H17+J17</f>
        <v>1236.23</v>
      </c>
      <c r="M17" s="51" t="n">
        <f aca="false">IF(L17=0,Реглист!$C$89*2+2,E17+G17+I17+K17)</f>
        <v>56</v>
      </c>
      <c r="N17" s="51" t="n">
        <f aca="false">IF(M17=Реглист!$C$89*2+2,Реглист!$C$89*2+1,RANK(M17,$M$4:$M$87,1))</f>
        <v>59</v>
      </c>
      <c r="O17" s="53"/>
      <c r="P17" s="51"/>
      <c r="Q17" s="51"/>
    </row>
    <row r="18" customFormat="false" ht="15.75" hidden="false" customHeight="false" outlineLevel="0" collapsed="false">
      <c r="A18" s="62" t="n">
        <f aca="false">A17+1</f>
        <v>15</v>
      </c>
      <c r="B18" s="37" t="str">
        <f aca="false">Реглист!B18</f>
        <v>Bait Breath Team</v>
      </c>
      <c r="C18" s="38" t="str">
        <f aca="false">Реглист!C18</f>
        <v>Бахур Александр</v>
      </c>
      <c r="D18" s="51" t="n">
        <f aca="false">IFERROR(VLOOKUP(C18,Т1За!$C$3:$D$45,2,0),0)</f>
        <v>0</v>
      </c>
      <c r="E18" s="51" t="n">
        <f aca="false">IFERROR(VLOOKUP(C18,Т1За!$C$3:$E$45,3,0),0)</f>
        <v>0</v>
      </c>
      <c r="F18" s="51" t="n">
        <f aca="false">IFERROR(VLOOKUP(C18,Т1Зб!$C$3:$D$45,2,0),0)</f>
        <v>2306.04</v>
      </c>
      <c r="G18" s="51" t="n">
        <f aca="false">IFERROR(VLOOKUP(C18,Т1Зб!$C$3:$E$45,3,0),0)</f>
        <v>11</v>
      </c>
      <c r="H18" s="51" t="n">
        <f aca="false">IFERROR(VLOOKUP(C18,Т2За!$C$3:$D$45,2,0),0)</f>
        <v>2458.08</v>
      </c>
      <c r="I18" s="51" t="n">
        <f aca="false">IFERROR(VLOOKUP(C18,Т2За!$C$3:$E$45,3,0),0)</f>
        <v>3</v>
      </c>
      <c r="J18" s="53" t="n">
        <f aca="false">IFERROR(VLOOKUP(C18,Т2Зб!$C$3:$D$45,2,0),0)</f>
        <v>0</v>
      </c>
      <c r="K18" s="53" t="n">
        <f aca="false">IFERROR(VLOOKUP(C18,Т2Зб!$C$3:$E$45,3,0),0)</f>
        <v>0</v>
      </c>
      <c r="L18" s="51" t="n">
        <f aca="false">D18+F18+H18+J18</f>
        <v>4764.12</v>
      </c>
      <c r="M18" s="51" t="n">
        <f aca="false">IF(L18=0,Реглист!$C$89*2+2,E18+G18+I18+K18)</f>
        <v>14</v>
      </c>
      <c r="N18" s="51" t="n">
        <f aca="false">IF(M18=Реглист!$C$89*2+2,Реглист!$C$89*2+1,RANK(M18,$M$4:$M$87,1))</f>
        <v>7</v>
      </c>
      <c r="O18" s="53" t="n">
        <f aca="false">L18+L19</f>
        <v>7678.83</v>
      </c>
      <c r="P18" s="51" t="n">
        <f aca="false">IF(O18=0,Реглист!$C$89*4+4,M18+M19)</f>
        <v>42</v>
      </c>
      <c r="Q18" s="51" t="n">
        <v>6</v>
      </c>
    </row>
    <row r="19" customFormat="false" ht="15.75" hidden="false" customHeight="false" outlineLevel="0" collapsed="false">
      <c r="A19" s="62" t="n">
        <f aca="false">A18+1</f>
        <v>16</v>
      </c>
      <c r="B19" s="37" t="str">
        <f aca="false">Реглист!B19</f>
        <v>Bait Breath Team</v>
      </c>
      <c r="C19" s="38" t="str">
        <f aca="false">Реглист!C19</f>
        <v>Зубко Сергей</v>
      </c>
      <c r="D19" s="51" t="n">
        <f aca="false">IFERROR(VLOOKUP(C19,Т1За!$C$3:$D$45,2,0),0)</f>
        <v>2249.97</v>
      </c>
      <c r="E19" s="51" t="n">
        <f aca="false">IFERROR(VLOOKUP(C19,Т1За!$C$3:$E$45,3,0),0)</f>
        <v>5</v>
      </c>
      <c r="F19" s="51" t="n">
        <f aca="false">IFERROR(VLOOKUP(C19,Т1Зб!$C$3:$D$45,2,0),0)</f>
        <v>0</v>
      </c>
      <c r="G19" s="51" t="n">
        <f aca="false">IFERROR(VLOOKUP(C19,Т1Зб!$C$3:$E$45,3,0),0)</f>
        <v>0</v>
      </c>
      <c r="H19" s="51" t="n">
        <f aca="false">IFERROR(VLOOKUP(C19,Т2За!$C$3:$D$45,2,0),0)</f>
        <v>0</v>
      </c>
      <c r="I19" s="51" t="n">
        <f aca="false">IFERROR(VLOOKUP(C19,Т2За!$C$3:$E$45,3,0),0)</f>
        <v>0</v>
      </c>
      <c r="J19" s="53" t="n">
        <f aca="false">IFERROR(VLOOKUP(C19,Т2Зб!$C$3:$D$45,2,0),0)</f>
        <v>664.74</v>
      </c>
      <c r="K19" s="53" t="n">
        <f aca="false">IFERROR(VLOOKUP(C19,Т2Зб!$C$3:$E$45,3,0),0)</f>
        <v>23</v>
      </c>
      <c r="L19" s="51" t="n">
        <f aca="false">D19+F19+H19+J19</f>
        <v>2914.71</v>
      </c>
      <c r="M19" s="51" t="n">
        <f aca="false">IF(L19=0,Реглист!$C$89*2+2,E19+G19+I19+K19)</f>
        <v>28</v>
      </c>
      <c r="N19" s="51" t="n">
        <v>22</v>
      </c>
      <c r="O19" s="53"/>
      <c r="P19" s="51"/>
      <c r="Q19" s="51"/>
    </row>
    <row r="20" customFormat="false" ht="15.75" hidden="false" customHeight="false" outlineLevel="0" collapsed="false">
      <c r="A20" s="62" t="n">
        <f aca="false">A19+1</f>
        <v>17</v>
      </c>
      <c r="B20" s="37" t="str">
        <f aca="false">Реглист!B20</f>
        <v>СТАR Fishingstock</v>
      </c>
      <c r="C20" s="38" t="str">
        <f aca="false">Реглист!C20</f>
        <v>Бычик Роман</v>
      </c>
      <c r="D20" s="51" t="n">
        <f aca="false">IFERROR(VLOOKUP(C20,Т1За!$C$3:$D$45,2,0),0)</f>
        <v>0</v>
      </c>
      <c r="E20" s="51" t="n">
        <f aca="false">IFERROR(VLOOKUP(C20,Т1За!$C$3:$E$45,3,0),0)</f>
        <v>0</v>
      </c>
      <c r="F20" s="51" t="n">
        <f aca="false">IFERROR(VLOOKUP(C20,Т1Зб!$C$3:$D$45,2,0),0)</f>
        <v>4064.85</v>
      </c>
      <c r="G20" s="51" t="n">
        <f aca="false">IFERROR(VLOOKUP(C20,Т1Зб!$C$3:$E$45,3,0),0)</f>
        <v>2</v>
      </c>
      <c r="H20" s="51" t="n">
        <f aca="false">IFERROR(VLOOKUP(C20,Т2За!$C$3:$D$45,2,0),0)</f>
        <v>2096.52</v>
      </c>
      <c r="I20" s="51" t="n">
        <f aca="false">IFERROR(VLOOKUP(C20,Т2За!$C$3:$E$45,3,0),0)</f>
        <v>6</v>
      </c>
      <c r="J20" s="53" t="n">
        <f aca="false">IFERROR(VLOOKUP(C20,Т2Зб!$C$3:$D$45,2,0),0)</f>
        <v>0</v>
      </c>
      <c r="K20" s="53" t="n">
        <f aca="false">IFERROR(VLOOKUP(C20,Т2Зб!$C$3:$E$45,3,0),0)</f>
        <v>0</v>
      </c>
      <c r="L20" s="51" t="n">
        <f aca="false">D20+F20+H20+J20</f>
        <v>6161.37</v>
      </c>
      <c r="M20" s="51" t="n">
        <f aca="false">IF(L20=0,Реглист!$C$89*2+2,E20+G20+I20+K20)</f>
        <v>8</v>
      </c>
      <c r="N20" s="51" t="n">
        <f aca="false">IF(M20=Реглист!$C$89*2+2,Реглист!$C$89*2+1,RANK(M20,$M$4:$M$87,1))</f>
        <v>2</v>
      </c>
      <c r="O20" s="53" t="n">
        <f aca="false">L20+L21</f>
        <v>9250.93</v>
      </c>
      <c r="P20" s="51" t="n">
        <f aca="false">IF(O20=0,Реглист!$C$89*4+4,M20+M21)</f>
        <v>42</v>
      </c>
      <c r="Q20" s="51" t="n">
        <f aca="false">IF(P20=Реглист!$C$89*4+4,Реглист!$C$89+1,RANK(P20,$P$4:$P$87,1))</f>
        <v>4</v>
      </c>
    </row>
    <row r="21" customFormat="false" ht="15.75" hidden="false" customHeight="false" outlineLevel="0" collapsed="false">
      <c r="A21" s="62" t="n">
        <f aca="false">A20+1</f>
        <v>18</v>
      </c>
      <c r="B21" s="37" t="str">
        <f aca="false">Реглист!B21</f>
        <v>СТАR Fishingstock</v>
      </c>
      <c r="C21" s="38" t="str">
        <f aca="false">Реглист!C21</f>
        <v>Пожарский Константин</v>
      </c>
      <c r="D21" s="51" t="n">
        <f aca="false">IFERROR(VLOOKUP(C21,Т1За!$C$3:$D$45,2,0),0)</f>
        <v>652.05</v>
      </c>
      <c r="E21" s="51" t="n">
        <f aca="false">IFERROR(VLOOKUP(C21,Т1За!$C$3:$E$45,3,0),0)</f>
        <v>32</v>
      </c>
      <c r="F21" s="51" t="n">
        <f aca="false">IFERROR(VLOOKUP(C21,Т1Зб!$C$3:$D$45,2,0),0)</f>
        <v>0</v>
      </c>
      <c r="G21" s="51" t="n">
        <f aca="false">IFERROR(VLOOKUP(C21,Т1Зб!$C$3:$E$45,3,0),0)</f>
        <v>0</v>
      </c>
      <c r="H21" s="51" t="n">
        <f aca="false">IFERROR(VLOOKUP(C21,Т2За!$C$3:$D$45,2,0),0)</f>
        <v>0</v>
      </c>
      <c r="I21" s="51" t="n">
        <f aca="false">IFERROR(VLOOKUP(C21,Т2За!$C$3:$E$45,3,0),0)</f>
        <v>0</v>
      </c>
      <c r="J21" s="53" t="n">
        <f aca="false">IFERROR(VLOOKUP(C21,Т2Зб!$C$3:$D$45,2,0),0)</f>
        <v>2437.51</v>
      </c>
      <c r="K21" s="53" t="n">
        <f aca="false">IFERROR(VLOOKUP(C21,Т2Зб!$C$3:$E$45,3,0),0)</f>
        <v>2</v>
      </c>
      <c r="L21" s="51" t="n">
        <f aca="false">D21+F21+H21+J21</f>
        <v>3089.56</v>
      </c>
      <c r="M21" s="51" t="n">
        <f aca="false">IF(L21=0,Реглист!$C$89*2+2,E21+G21+I21+K21)</f>
        <v>34</v>
      </c>
      <c r="N21" s="51" t="n">
        <v>30</v>
      </c>
      <c r="O21" s="53"/>
      <c r="P21" s="51"/>
      <c r="Q21" s="51"/>
    </row>
    <row r="22" customFormat="false" ht="15.75" hidden="false" customHeight="false" outlineLevel="0" collapsed="false">
      <c r="A22" s="62" t="n">
        <f aca="false">A21+1</f>
        <v>19</v>
      </c>
      <c r="B22" s="37" t="str">
        <f aca="false">Реглист!B22</f>
        <v>Poseidon</v>
      </c>
      <c r="C22" s="38" t="str">
        <f aca="false">Реглист!C22</f>
        <v>Ананич Геннадий</v>
      </c>
      <c r="D22" s="51" t="n">
        <f aca="false">IFERROR(VLOOKUP(C22,Т1За!$C$3:$D$45,2,0),0)</f>
        <v>0</v>
      </c>
      <c r="E22" s="51" t="n">
        <f aca="false">IFERROR(VLOOKUP(C22,Т1За!$C$3:$E$45,3,0),0)</f>
        <v>0</v>
      </c>
      <c r="F22" s="51" t="n">
        <f aca="false">IFERROR(VLOOKUP(C22,Т1Зб!$C$3:$D$45,2,0),0)</f>
        <v>2570.82</v>
      </c>
      <c r="G22" s="51" t="n">
        <f aca="false">IFERROR(VLOOKUP(C22,Т1Зб!$C$3:$E$45,3,0),0)</f>
        <v>8</v>
      </c>
      <c r="H22" s="51" t="n">
        <f aca="false">IFERROR(VLOOKUP(C22,Т2За!$C$3:$D$45,2,0),0)</f>
        <v>2322.58</v>
      </c>
      <c r="I22" s="51" t="n">
        <f aca="false">IFERROR(VLOOKUP(C22,Т2За!$C$3:$E$45,3,0),0)</f>
        <v>4</v>
      </c>
      <c r="J22" s="53" t="n">
        <f aca="false">IFERROR(VLOOKUP(C22,Т2Зб!$C$3:$D$45,2,0),0)</f>
        <v>0</v>
      </c>
      <c r="K22" s="53" t="n">
        <f aca="false">IFERROR(VLOOKUP(C22,Т2Зб!$C$3:$E$45,3,0),0)</f>
        <v>0</v>
      </c>
      <c r="L22" s="51" t="n">
        <f aca="false">D22+F22+H22+J22</f>
        <v>4893.4</v>
      </c>
      <c r="M22" s="51" t="n">
        <f aca="false">IF(L22=0,Реглист!$C$89*2+2,E22+G22+I22+K22)</f>
        <v>12</v>
      </c>
      <c r="N22" s="51" t="n">
        <v>6</v>
      </c>
      <c r="O22" s="53" t="n">
        <f aca="false">L22+L23</f>
        <v>10473.83</v>
      </c>
      <c r="P22" s="51" t="n">
        <f aca="false">IF(O22=0,Реглист!$C$89*4+4,M22+M23)</f>
        <v>32</v>
      </c>
      <c r="Q22" s="51" t="n">
        <f aca="false">IF(P22=Реглист!$C$89*4+4,Реглист!$C$89+1,RANK(P22,$P$4:$P$87,1))</f>
        <v>1</v>
      </c>
    </row>
    <row r="23" customFormat="false" ht="15.75" hidden="false" customHeight="false" outlineLevel="0" collapsed="false">
      <c r="A23" s="62" t="n">
        <f aca="false">A22+1</f>
        <v>20</v>
      </c>
      <c r="B23" s="37" t="str">
        <f aca="false">Реглист!B23</f>
        <v>Poseidon</v>
      </c>
      <c r="C23" s="38" t="str">
        <f aca="false">Реглист!C23</f>
        <v>Чижонок Сергей</v>
      </c>
      <c r="D23" s="51" t="n">
        <f aca="false">IFERROR(VLOOKUP(C23,Т1За!$C$3:$D$45,2,0),0)</f>
        <v>4745.78</v>
      </c>
      <c r="E23" s="51" t="n">
        <f aca="false">IFERROR(VLOOKUP(C23,Т1За!$C$3:$E$45,3,0),0)</f>
        <v>1</v>
      </c>
      <c r="F23" s="51" t="n">
        <f aca="false">IFERROR(VLOOKUP(C23,Т1Зб!$C$3:$D$45,2,0),0)</f>
        <v>0</v>
      </c>
      <c r="G23" s="51" t="n">
        <f aca="false">IFERROR(VLOOKUP(C23,Т1Зб!$C$3:$E$45,3,0),0)</f>
        <v>0</v>
      </c>
      <c r="H23" s="51" t="n">
        <f aca="false">IFERROR(VLOOKUP(C23,Т2За!$C$3:$D$45,2,0),0)</f>
        <v>0</v>
      </c>
      <c r="I23" s="51" t="n">
        <f aca="false">IFERROR(VLOOKUP(C23,Т2За!$C$3:$E$45,3,0),0)</f>
        <v>0</v>
      </c>
      <c r="J23" s="53" t="n">
        <f aca="false">IFERROR(VLOOKUP(C23,Т2Зб!$C$3:$D$45,2,0),0)</f>
        <v>834.65</v>
      </c>
      <c r="K23" s="53" t="n">
        <f aca="false">IFERROR(VLOOKUP(C23,Т2Зб!$C$3:$E$45,3,0),0)</f>
        <v>19</v>
      </c>
      <c r="L23" s="51" t="n">
        <f aca="false">D23+F23+H23+J23</f>
        <v>5580.43</v>
      </c>
      <c r="M23" s="51" t="n">
        <f aca="false">IF(L23=0,Реглист!$C$89*2+2,E23+G23+I23+K23)</f>
        <v>20</v>
      </c>
      <c r="N23" s="51" t="n">
        <f aca="false">IF(M23=Реглист!$C$89*2+2,Реглист!$C$89*2+1,RANK(M23,$M$4:$M$87,1))</f>
        <v>13</v>
      </c>
      <c r="O23" s="53"/>
      <c r="P23" s="51"/>
      <c r="Q23" s="51"/>
    </row>
    <row r="24" customFormat="false" ht="15.75" hidden="false" customHeight="false" outlineLevel="0" collapsed="false">
      <c r="A24" s="62" t="n">
        <f aca="false">A23+1</f>
        <v>21</v>
      </c>
      <c r="B24" s="37" t="str">
        <f aca="false">Реглист!B24</f>
        <v>Кобринский МСЗ</v>
      </c>
      <c r="C24" s="38" t="str">
        <f aca="false">Реглист!C24</f>
        <v>Барташук Александр</v>
      </c>
      <c r="D24" s="51" t="n">
        <f aca="false">IFERROR(VLOOKUP(C24,Т1За!$C$3:$D$45,2,0),0)</f>
        <v>1931.78</v>
      </c>
      <c r="E24" s="51" t="n">
        <f aca="false">IFERROR(VLOOKUP(C24,Т1За!$C$3:$E$45,3,0),0)</f>
        <v>11</v>
      </c>
      <c r="F24" s="51" t="n">
        <f aca="false">IFERROR(VLOOKUP(C24,Т1Зб!$C$3:$D$45,2,0),0)</f>
        <v>0</v>
      </c>
      <c r="G24" s="51" t="n">
        <f aca="false">IFERROR(VLOOKUP(C24,Т1Зб!$C$3:$E$45,3,0),0)</f>
        <v>0</v>
      </c>
      <c r="H24" s="51" t="n">
        <f aca="false">IFERROR(VLOOKUP(C24,Т2За!$C$3:$D$45,2,0),0)</f>
        <v>0</v>
      </c>
      <c r="I24" s="51" t="n">
        <f aca="false">IFERROR(VLOOKUP(C24,Т2За!$C$3:$E$45,3,0),0)</f>
        <v>0</v>
      </c>
      <c r="J24" s="53" t="n">
        <f aca="false">IFERROR(VLOOKUP(C24,Т2Зб!$C$3:$D$45,2,0),0)</f>
        <v>613.16</v>
      </c>
      <c r="K24" s="53" t="n">
        <f aca="false">IFERROR(VLOOKUP(C24,Т2Зб!$C$3:$E$45,3,0),0)</f>
        <v>24</v>
      </c>
      <c r="L24" s="51" t="n">
        <f aca="false">D24+F24+H24+J24</f>
        <v>2544.94</v>
      </c>
      <c r="M24" s="51" t="n">
        <f aca="false">IF(L24=0,Реглист!$C$89*2+2,E24+G24+I24+K24)</f>
        <v>35</v>
      </c>
      <c r="N24" s="51" t="n">
        <v>34</v>
      </c>
      <c r="O24" s="53" t="n">
        <f aca="false">L24+L25</f>
        <v>9220.41</v>
      </c>
      <c r="P24" s="51" t="n">
        <f aca="false">IF(O24=0,Реглист!$C$89*4+4,M24+M25)</f>
        <v>40</v>
      </c>
      <c r="Q24" s="51" t="n">
        <f aca="false">IF(P24=Реглист!$C$89*4+4,Реглист!$C$89+1,RANK(P24,$P$4:$P$87,1))</f>
        <v>3</v>
      </c>
    </row>
    <row r="25" customFormat="false" ht="15.75" hidden="false" customHeight="false" outlineLevel="0" collapsed="false">
      <c r="A25" s="62" t="n">
        <f aca="false">A24+1</f>
        <v>22</v>
      </c>
      <c r="B25" s="37" t="str">
        <f aca="false">Реглист!B25</f>
        <v>Кобринский МСЗ</v>
      </c>
      <c r="C25" s="38" t="str">
        <f aca="false">Реглист!C25</f>
        <v>Жарин Вадим</v>
      </c>
      <c r="D25" s="51" t="n">
        <f aca="false">IFERROR(VLOOKUP(C25,Т1За!$C$3:$D$45,2,0),0)</f>
        <v>0</v>
      </c>
      <c r="E25" s="51" t="n">
        <f aca="false">IFERROR(VLOOKUP(C25,Т1За!$C$3:$E$45,3,0),0)</f>
        <v>0</v>
      </c>
      <c r="F25" s="51" t="n">
        <f aca="false">IFERROR(VLOOKUP(C25,Т1Зб!$C$3:$D$45,2,0),0)</f>
        <v>3798.53</v>
      </c>
      <c r="G25" s="51" t="n">
        <f aca="false">IFERROR(VLOOKUP(C25,Т1Зб!$C$3:$E$45,3,0),0)</f>
        <v>3</v>
      </c>
      <c r="H25" s="51" t="n">
        <f aca="false">IFERROR(VLOOKUP(C25,Т2За!$C$3:$D$45,2,0),0)</f>
        <v>2876.94</v>
      </c>
      <c r="I25" s="51" t="n">
        <f aca="false">IFERROR(VLOOKUP(C25,Т2За!$C$3:$E$45,3,0),0)</f>
        <v>2</v>
      </c>
      <c r="J25" s="53" t="n">
        <f aca="false">IFERROR(VLOOKUP(C25,Т2Зб!$C$3:$D$45,2,0),0)</f>
        <v>0</v>
      </c>
      <c r="K25" s="53" t="n">
        <f aca="false">IFERROR(VLOOKUP(C25,Т2Зб!$C$3:$E$45,3,0),0)</f>
        <v>0</v>
      </c>
      <c r="L25" s="51" t="n">
        <f aca="false">D25+F25+H25+J25</f>
        <v>6675.47</v>
      </c>
      <c r="M25" s="51" t="n">
        <f aca="false">IF(L25=0,Реглист!$C$89*2+2,E25+G25+I25+K25)</f>
        <v>5</v>
      </c>
      <c r="N25" s="51" t="n">
        <f aca="false">IF(M25=Реглист!$C$89*2+2,Реглист!$C$89*2+1,RANK(M25,$M$4:$M$87,1))</f>
        <v>1</v>
      </c>
      <c r="O25" s="53"/>
      <c r="P25" s="51"/>
      <c r="Q25" s="51"/>
    </row>
    <row r="26" customFormat="false" ht="15.75" hidden="false" customHeight="false" outlineLevel="0" collapsed="false">
      <c r="A26" s="62" t="n">
        <f aca="false">A25+1</f>
        <v>23</v>
      </c>
      <c r="B26" s="37" t="str">
        <f aca="false">Реглист!B26</f>
        <v>ASpinnTeam</v>
      </c>
      <c r="C26" s="38" t="str">
        <f aca="false">Реглист!C26</f>
        <v>Нугуманов Артём</v>
      </c>
      <c r="D26" s="51" t="n">
        <f aca="false">IFERROR(VLOOKUP(C26,Т1За!$C$3:$D$45,2,0),0)</f>
        <v>0</v>
      </c>
      <c r="E26" s="51" t="n">
        <f aca="false">IFERROR(VLOOKUP(C26,Т1За!$C$3:$E$45,3,0),0)</f>
        <v>0</v>
      </c>
      <c r="F26" s="51" t="n">
        <f aca="false">IFERROR(VLOOKUP(C26,Т1Зб!$C$3:$D$45,2,0),0)</f>
        <v>1917.26</v>
      </c>
      <c r="G26" s="51" t="n">
        <f aca="false">IFERROR(VLOOKUP(C26,Т1Зб!$C$3:$E$45,3,0),0)</f>
        <v>14</v>
      </c>
      <c r="H26" s="51" t="n">
        <f aca="false">IFERROR(VLOOKUP(C26,Т2За!$C$3:$D$45,2,0),0)</f>
        <v>671.01</v>
      </c>
      <c r="I26" s="51" t="n">
        <f aca="false">IFERROR(VLOOKUP(C26,Т2За!$C$3:$E$45,3,0),0)</f>
        <v>23</v>
      </c>
      <c r="J26" s="53" t="n">
        <f aca="false">IFERROR(VLOOKUP(C26,Т2Зб!$C$3:$D$45,2,0),0)</f>
        <v>0</v>
      </c>
      <c r="K26" s="53" t="n">
        <f aca="false">IFERROR(VLOOKUP(C26,Т2Зб!$C$3:$E$45,3,0),0)</f>
        <v>0</v>
      </c>
      <c r="L26" s="51" t="n">
        <f aca="false">D26+F26+H26+J26</f>
        <v>2588.27</v>
      </c>
      <c r="M26" s="51" t="n">
        <f aca="false">IF(L26=0,Реглист!$C$89*2+2,E26+G26+I26+K26)</f>
        <v>37</v>
      </c>
      <c r="N26" s="51" t="n">
        <v>38</v>
      </c>
      <c r="O26" s="53" t="n">
        <f aca="false">L26+L27</f>
        <v>4573.39</v>
      </c>
      <c r="P26" s="51" t="n">
        <f aca="false">IF(O26=0,Реглист!$C$89*4+4,M26+M27)</f>
        <v>85</v>
      </c>
      <c r="Q26" s="51" t="n">
        <f aca="false">IF(P26=Реглист!$C$89*4+4,Реглист!$C$89+1,RANK(P26,$P$4:$P$87,1))</f>
        <v>23</v>
      </c>
    </row>
    <row r="27" customFormat="false" ht="15.75" hidden="false" customHeight="false" outlineLevel="0" collapsed="false">
      <c r="A27" s="62" t="n">
        <f aca="false">A26+1</f>
        <v>24</v>
      </c>
      <c r="B27" s="37" t="str">
        <f aca="false">Реглист!B27</f>
        <v>ASpinnTeam</v>
      </c>
      <c r="C27" s="38" t="str">
        <f aca="false">Реглист!C27</f>
        <v>Вашкевич Александр</v>
      </c>
      <c r="D27" s="51" t="n">
        <f aca="false">IFERROR(VLOOKUP(C27,Т1За!$C$3:$D$45,2,0),0)</f>
        <v>1518.87</v>
      </c>
      <c r="E27" s="51" t="n">
        <f aca="false">IFERROR(VLOOKUP(C27,Т1За!$C$3:$E$45,3,0),0)</f>
        <v>19</v>
      </c>
      <c r="F27" s="51" t="n">
        <f aca="false">IFERROR(VLOOKUP(C27,Т1Зб!$C$3:$D$45,2,0),0)</f>
        <v>0</v>
      </c>
      <c r="G27" s="51" t="n">
        <f aca="false">IFERROR(VLOOKUP(C27,Т1Зб!$C$3:$E$45,3,0),0)</f>
        <v>0</v>
      </c>
      <c r="H27" s="51" t="n">
        <f aca="false">IFERROR(VLOOKUP(C27,Т2За!$C$3:$D$45,2,0),0)</f>
        <v>0</v>
      </c>
      <c r="I27" s="51" t="n">
        <f aca="false">IFERROR(VLOOKUP(C27,Т2За!$C$3:$E$45,3,0),0)</f>
        <v>0</v>
      </c>
      <c r="J27" s="53" t="n">
        <f aca="false">IFERROR(VLOOKUP(C27,Т2Зб!$C$3:$D$45,2,0),0)</f>
        <v>466.25</v>
      </c>
      <c r="K27" s="53" t="n">
        <f aca="false">IFERROR(VLOOKUP(C27,Т2Зб!$C$3:$E$45,3,0),0)</f>
        <v>29</v>
      </c>
      <c r="L27" s="51" t="n">
        <f aca="false">D27+F27+H27+J27</f>
        <v>1985.12</v>
      </c>
      <c r="M27" s="51" t="n">
        <f aca="false">IF(L27=0,Реглист!$C$89*2+2,E27+G27+I27+K27)</f>
        <v>48</v>
      </c>
      <c r="N27" s="51" t="n">
        <f aca="false">IF(M27=Реглист!$C$89*2+2,Реглист!$C$89*2+1,RANK(M27,$M$4:$M$87,1))</f>
        <v>52</v>
      </c>
      <c r="O27" s="53"/>
      <c r="P27" s="51"/>
      <c r="Q27" s="51"/>
    </row>
    <row r="28" customFormat="false" ht="15.75" hidden="false" customHeight="false" outlineLevel="0" collapsed="false">
      <c r="A28" s="62" t="n">
        <f aca="false">A27+1</f>
        <v>25</v>
      </c>
      <c r="B28" s="37" t="str">
        <f aca="false">Реглист!B28</f>
        <v>BASS HUNTER</v>
      </c>
      <c r="C28" s="38" t="str">
        <f aca="false">Реглист!C28</f>
        <v>Шевко Виталий </v>
      </c>
      <c r="D28" s="51" t="n">
        <f aca="false">IFERROR(VLOOKUP(C28,Т1За!$C$3:$D$45,2,0),0)</f>
        <v>0</v>
      </c>
      <c r="E28" s="51" t="n">
        <f aca="false">IFERROR(VLOOKUP(C28,Т1За!$C$3:$E$45,3,0),0)</f>
        <v>0</v>
      </c>
      <c r="F28" s="51" t="n">
        <f aca="false">IFERROR(VLOOKUP(C28,Т1Зб!$C$3:$D$45,2,0),0)</f>
        <v>3240.44</v>
      </c>
      <c r="G28" s="51" t="n">
        <f aca="false">IFERROR(VLOOKUP(C28,Т1Зб!$C$3:$E$45,3,0),0)</f>
        <v>6</v>
      </c>
      <c r="H28" s="51" t="n">
        <f aca="false">IFERROR(VLOOKUP(C28,Т2За!$C$3:$D$45,2,0),0)</f>
        <v>248.69</v>
      </c>
      <c r="I28" s="51" t="n">
        <f aca="false">IFERROR(VLOOKUP(C28,Т2За!$C$3:$E$45,3,0),0)</f>
        <v>31</v>
      </c>
      <c r="J28" s="53" t="n">
        <f aca="false">IFERROR(VLOOKUP(C28,Т2Зб!$C$3:$D$45,2,0),0)</f>
        <v>0</v>
      </c>
      <c r="K28" s="53" t="n">
        <f aca="false">IFERROR(VLOOKUP(C28,Т2Зб!$C$3:$E$45,3,0),0)</f>
        <v>0</v>
      </c>
      <c r="L28" s="51" t="n">
        <f aca="false">D28+F28+H28+J28</f>
        <v>3489.13</v>
      </c>
      <c r="M28" s="51" t="n">
        <f aca="false">IF(L28=0,Реглист!$C$89*2+2,E28+G28+I28+K28)</f>
        <v>37</v>
      </c>
      <c r="N28" s="51" t="n">
        <f aca="false">IF(M28=Реглист!$C$89*2+2,Реглист!$C$89*2+1,RANK(M28,$M$4:$M$87,1))</f>
        <v>37</v>
      </c>
      <c r="O28" s="53" t="n">
        <f aca="false">L28+L29</f>
        <v>6583.2</v>
      </c>
      <c r="P28" s="51" t="n">
        <f aca="false">IF(O28=0,Реглист!$C$89*4+4,M28+M29)</f>
        <v>60</v>
      </c>
      <c r="Q28" s="51" t="n">
        <f aca="false">IF(P28=Реглист!$C$89*4+4,Реглист!$C$89+1,RANK(P28,$P$4:$P$87,1))</f>
        <v>12</v>
      </c>
    </row>
    <row r="29" customFormat="false" ht="15.75" hidden="false" customHeight="false" outlineLevel="0" collapsed="false">
      <c r="A29" s="62" t="n">
        <f aca="false">A28+1</f>
        <v>26</v>
      </c>
      <c r="B29" s="37" t="str">
        <f aca="false">Реглист!B29</f>
        <v>BASS HUNTER</v>
      </c>
      <c r="C29" s="38" t="str">
        <f aca="false">Реглист!C29</f>
        <v>Кириевский Андрей</v>
      </c>
      <c r="D29" s="51" t="n">
        <f aca="false">IFERROR(VLOOKUP(C29,Т1За!$C$3:$D$45,2,0),0)</f>
        <v>2049.68</v>
      </c>
      <c r="E29" s="51" t="n">
        <f aca="false">IFERROR(VLOOKUP(C29,Т1За!$C$3:$E$45,3,0),0)</f>
        <v>7</v>
      </c>
      <c r="F29" s="51" t="n">
        <f aca="false">IFERROR(VLOOKUP(C29,Т1Зб!$C$3:$D$45,2,0),0)</f>
        <v>0</v>
      </c>
      <c r="G29" s="51" t="n">
        <f aca="false">IFERROR(VLOOKUP(C29,Т1Зб!$C$3:$E$45,3,0),0)</f>
        <v>0</v>
      </c>
      <c r="H29" s="51" t="n">
        <f aca="false">IFERROR(VLOOKUP(C29,Т2За!$C$3:$D$45,2,0),0)</f>
        <v>0</v>
      </c>
      <c r="I29" s="51" t="n">
        <f aca="false">IFERROR(VLOOKUP(C29,Т2За!$C$3:$E$45,3,0),0)</f>
        <v>0</v>
      </c>
      <c r="J29" s="53" t="n">
        <f aca="false">IFERROR(VLOOKUP(C29,Т2Зб!$C$3:$D$45,2,0),0)</f>
        <v>1044.39</v>
      </c>
      <c r="K29" s="53" t="n">
        <f aca="false">IFERROR(VLOOKUP(C29,Т2Зб!$C$3:$E$45,3,0),0)</f>
        <v>16</v>
      </c>
      <c r="L29" s="51" t="n">
        <f aca="false">D29+F29+H29+J29</f>
        <v>3094.07</v>
      </c>
      <c r="M29" s="51" t="n">
        <f aca="false">IF(L29=0,Реглист!$C$89*2+2,E29+G29+I29+K29)</f>
        <v>23</v>
      </c>
      <c r="N29" s="51" t="n">
        <v>16</v>
      </c>
      <c r="O29" s="53"/>
      <c r="P29" s="51"/>
      <c r="Q29" s="51"/>
    </row>
    <row r="30" customFormat="false" ht="15.75" hidden="false" customHeight="false" outlineLevel="0" collapsed="false">
      <c r="A30" s="62" t="n">
        <f aca="false">A29+1</f>
        <v>27</v>
      </c>
      <c r="B30" s="37" t="str">
        <f aca="false">Реглист!B30</f>
        <v>RVR</v>
      </c>
      <c r="C30" s="38" t="str">
        <f aca="false">Реглист!C30</f>
        <v>Золотухин Александр</v>
      </c>
      <c r="D30" s="51" t="n">
        <f aca="false">IFERROR(VLOOKUP(C30,Т1За!$C$3:$D$45,2,0),0)</f>
        <v>0</v>
      </c>
      <c r="E30" s="51" t="n">
        <f aca="false">IFERROR(VLOOKUP(C30,Т1За!$C$3:$E$45,3,0),0)</f>
        <v>0</v>
      </c>
      <c r="F30" s="51" t="n">
        <f aca="false">IFERROR(VLOOKUP(C30,Т1Зб!$C$3:$D$45,2,0),0)</f>
        <v>2141.6</v>
      </c>
      <c r="G30" s="51" t="n">
        <f aca="false">IFERROR(VLOOKUP(C30,Т1Зб!$C$3:$E$45,3,0),0)</f>
        <v>12</v>
      </c>
      <c r="H30" s="51" t="n">
        <f aca="false">IFERROR(VLOOKUP(C30,Т2За!$C$3:$D$45,2,0),0)</f>
        <v>1477.95</v>
      </c>
      <c r="I30" s="51" t="n">
        <f aca="false">IFERROR(VLOOKUP(C30,Т2За!$C$3:$E$45,3,0),0)</f>
        <v>14</v>
      </c>
      <c r="J30" s="53" t="n">
        <f aca="false">IFERROR(VLOOKUP(C30,Т2Зб!$C$3:$D$45,2,0),0)</f>
        <v>0</v>
      </c>
      <c r="K30" s="53" t="n">
        <f aca="false">IFERROR(VLOOKUP(C30,Т2Зб!$C$3:$E$45,3,0),0)</f>
        <v>0</v>
      </c>
      <c r="L30" s="51" t="n">
        <f aca="false">D30+F30+H30+J30</f>
        <v>3619.55</v>
      </c>
      <c r="M30" s="51" t="n">
        <f aca="false">IF(L30=0,Реглист!$C$89*2+2,E30+G30+I30+K30)</f>
        <v>26</v>
      </c>
      <c r="N30" s="51" t="n">
        <f aca="false">IF(M30=Реглист!$C$89*2+2,Реглист!$C$89*2+1,RANK(M30,$M$4:$M$87,1))</f>
        <v>18</v>
      </c>
      <c r="O30" s="53" t="n">
        <f aca="false">L30+L31</f>
        <v>5750.84</v>
      </c>
      <c r="P30" s="51" t="n">
        <f aca="false">IF(O30=0,Реглист!$C$89*4+4,M30+M31)</f>
        <v>64</v>
      </c>
      <c r="Q30" s="51" t="n">
        <f aca="false">IF(P30=Реглист!$C$89*4+4,Реглист!$C$89+1,RANK(P30,$P$4:$P$87,1))</f>
        <v>14</v>
      </c>
    </row>
    <row r="31" customFormat="false" ht="15.75" hidden="false" customHeight="false" outlineLevel="0" collapsed="false">
      <c r="A31" s="62" t="n">
        <f aca="false">A30+1</f>
        <v>28</v>
      </c>
      <c r="B31" s="37" t="str">
        <f aca="false">Реглист!B31</f>
        <v>RVR</v>
      </c>
      <c r="C31" s="38" t="str">
        <f aca="false">Реглист!C31</f>
        <v>Масюк Павел</v>
      </c>
      <c r="D31" s="51" t="n">
        <f aca="false">IFERROR(VLOOKUP(C31,Т1За!$C$3:$D$45,2,0),0)</f>
        <v>853.37</v>
      </c>
      <c r="E31" s="51" t="n">
        <f aca="false">IFERROR(VLOOKUP(C31,Т1За!$C$3:$E$45,3,0),0)</f>
        <v>27</v>
      </c>
      <c r="F31" s="51" t="n">
        <f aca="false">IFERROR(VLOOKUP(C31,Т1Зб!$C$3:$D$45,2,0),0)</f>
        <v>0</v>
      </c>
      <c r="G31" s="51" t="n">
        <f aca="false">IFERROR(VLOOKUP(C31,Т1Зб!$C$3:$E$45,3,0),0)</f>
        <v>0</v>
      </c>
      <c r="H31" s="51" t="n">
        <f aca="false">IFERROR(VLOOKUP(C31,Т2За!$C$3:$D$45,2,0),0)</f>
        <v>0</v>
      </c>
      <c r="I31" s="51" t="n">
        <f aca="false">IFERROR(VLOOKUP(C31,Т2За!$C$3:$E$45,3,0),0)</f>
        <v>0</v>
      </c>
      <c r="J31" s="53" t="n">
        <f aca="false">IFERROR(VLOOKUP(C31,Т2Зб!$C$3:$D$45,2,0),0)</f>
        <v>1277.92</v>
      </c>
      <c r="K31" s="53" t="n">
        <f aca="false">IFERROR(VLOOKUP(C31,Т2Зб!$C$3:$E$45,3,0),0)</f>
        <v>11</v>
      </c>
      <c r="L31" s="51" t="n">
        <f aca="false">D31+F31+H31+J31</f>
        <v>2131.29</v>
      </c>
      <c r="M31" s="51" t="n">
        <f aca="false">IF(L31=0,Реглист!$C$89*2+2,E31+G31+I31+K31)</f>
        <v>38</v>
      </c>
      <c r="N31" s="51" t="n">
        <v>41</v>
      </c>
      <c r="O31" s="53"/>
      <c r="P31" s="51"/>
      <c r="Q31" s="51"/>
    </row>
    <row r="32" customFormat="false" ht="15.75" hidden="false" customHeight="false" outlineLevel="0" collapsed="false">
      <c r="A32" s="62" t="n">
        <f aca="false">A31+1</f>
        <v>29</v>
      </c>
      <c r="B32" s="37" t="str">
        <f aca="false">Реглист!B32</f>
        <v>Студенты</v>
      </c>
      <c r="C32" s="38" t="str">
        <f aca="false">Реглист!C32</f>
        <v>Воробьев Павел</v>
      </c>
      <c r="D32" s="51" t="n">
        <f aca="false">IFERROR(VLOOKUP(C32,Т1За!$C$3:$D$45,2,0),0)</f>
        <v>0</v>
      </c>
      <c r="E32" s="51" t="n">
        <f aca="false">IFERROR(VLOOKUP(C32,Т1За!$C$3:$E$45,3,0),0)</f>
        <v>0</v>
      </c>
      <c r="F32" s="51" t="n">
        <f aca="false">IFERROR(VLOOKUP(C32,Т1Зб!$C$3:$D$45,2,0),0)</f>
        <v>380.25</v>
      </c>
      <c r="G32" s="51" t="n">
        <f aca="false">IFERROR(VLOOKUP(C32,Т1Зб!$C$3:$E$45,3,0),0)</f>
        <v>36</v>
      </c>
      <c r="H32" s="51" t="n">
        <f aca="false">IFERROR(VLOOKUP(C32,Т2За!$C$3:$D$45,2,0),0)</f>
        <v>0</v>
      </c>
      <c r="I32" s="51" t="n">
        <f aca="false">IFERROR(VLOOKUP(C32,Т2За!$C$3:$E$45,3,0),0)</f>
        <v>43</v>
      </c>
      <c r="J32" s="53" t="n">
        <f aca="false">IFERROR(VLOOKUP(C32,Т2Зб!$C$3:$D$45,2,0),0)</f>
        <v>0</v>
      </c>
      <c r="K32" s="53" t="n">
        <f aca="false">IFERROR(VLOOKUP(C32,Т2Зб!$C$3:$E$45,3,0),0)</f>
        <v>0</v>
      </c>
      <c r="L32" s="51" t="n">
        <f aca="false">D32+F32+H32+J32</f>
        <v>380.25</v>
      </c>
      <c r="M32" s="51" t="n">
        <f aca="false">IF(L32=0,Реглист!$C$89*2+2,E32+G32+I32+K32)</f>
        <v>79</v>
      </c>
      <c r="N32" s="51" t="n">
        <f aca="false">IF(M32=Реглист!$C$89*2+2,Реглист!$C$89*2+1,RANK(M32,$M$4:$M$87,1))</f>
        <v>77</v>
      </c>
      <c r="O32" s="53" t="n">
        <f aca="false">L32+L33</f>
        <v>2439.04</v>
      </c>
      <c r="P32" s="51" t="n">
        <f aca="false">IF(O32=0,Реглист!$C$89*4+4,M32+M33)</f>
        <v>124</v>
      </c>
      <c r="Q32" s="51" t="n">
        <f aca="false">IF(P32=Реглист!$C$89*4+4,Реглист!$C$89+1,RANK(P32,$P$4:$P$87,1))</f>
        <v>34</v>
      </c>
    </row>
    <row r="33" customFormat="false" ht="15.75" hidden="false" customHeight="false" outlineLevel="0" collapsed="false">
      <c r="A33" s="62" t="n">
        <f aca="false">A32+1</f>
        <v>30</v>
      </c>
      <c r="B33" s="37" t="str">
        <f aca="false">Реглист!B33</f>
        <v>Студенты</v>
      </c>
      <c r="C33" s="38" t="str">
        <f aca="false">Реглист!C33</f>
        <v>Крупеньков Сергей</v>
      </c>
      <c r="D33" s="51" t="n">
        <f aca="false">IFERROR(VLOOKUP(C33,Т1За!$C$3:$D$45,2,0),0)</f>
        <v>1478.54</v>
      </c>
      <c r="E33" s="51" t="n">
        <f aca="false">IFERROR(VLOOKUP(C33,Т1За!$C$3:$E$45,3,0),0)</f>
        <v>20</v>
      </c>
      <c r="F33" s="51" t="n">
        <f aca="false">IFERROR(VLOOKUP(C33,Т1Зб!$C$3:$D$45,2,0),0)</f>
        <v>0</v>
      </c>
      <c r="G33" s="51" t="n">
        <f aca="false">IFERROR(VLOOKUP(C33,Т1Зб!$C$3:$E$45,3,0),0)</f>
        <v>0</v>
      </c>
      <c r="H33" s="51" t="n">
        <f aca="false">IFERROR(VLOOKUP(C33,Т2За!$C$3:$D$45,2,0),0)</f>
        <v>0</v>
      </c>
      <c r="I33" s="51" t="n">
        <f aca="false">IFERROR(VLOOKUP(C33,Т2За!$C$3:$E$45,3,0),0)</f>
        <v>0</v>
      </c>
      <c r="J33" s="53" t="n">
        <f aca="false">IFERROR(VLOOKUP(C33,Т2Зб!$C$3:$D$45,2,0),0)</f>
        <v>580.25</v>
      </c>
      <c r="K33" s="53" t="n">
        <f aca="false">IFERROR(VLOOKUP(C33,Т2Зб!$C$3:$E$45,3,0),0)</f>
        <v>25</v>
      </c>
      <c r="L33" s="51" t="n">
        <f aca="false">D33+F33+H33+J33</f>
        <v>2058.79</v>
      </c>
      <c r="M33" s="51" t="n">
        <f aca="false">IF(L33=0,Реглист!$C$89*2+2,E33+G33+I33+K33)</f>
        <v>45</v>
      </c>
      <c r="N33" s="51" t="n">
        <f aca="false">IF(M33=Реглист!$C$89*2+2,Реглист!$C$89*2+1,RANK(M33,$M$4:$M$87,1))</f>
        <v>49</v>
      </c>
      <c r="O33" s="53"/>
      <c r="P33" s="51"/>
      <c r="Q33" s="51"/>
    </row>
    <row r="34" customFormat="false" ht="15.75" hidden="false" customHeight="false" outlineLevel="0" collapsed="false">
      <c r="A34" s="62" t="n">
        <f aca="false">A33+1</f>
        <v>31</v>
      </c>
      <c r="B34" s="37" t="str">
        <f aca="false">Реглист!B34</f>
        <v>Peacock Bass</v>
      </c>
      <c r="C34" s="38" t="str">
        <f aca="false">Реглист!C34</f>
        <v>Сенчуров Иван</v>
      </c>
      <c r="D34" s="51" t="n">
        <f aca="false">IFERROR(VLOOKUP(C34,Т1За!$C$3:$D$45,2,0),0)</f>
        <v>2088.37</v>
      </c>
      <c r="E34" s="51" t="n">
        <f aca="false">IFERROR(VLOOKUP(C34,Т1За!$C$3:$E$45,3,0),0)</f>
        <v>6</v>
      </c>
      <c r="F34" s="51" t="n">
        <f aca="false">IFERROR(VLOOKUP(C34,Т1Зб!$C$3:$D$45,2,0),0)</f>
        <v>0</v>
      </c>
      <c r="G34" s="51" t="n">
        <f aca="false">IFERROR(VLOOKUP(C34,Т1Зб!$C$3:$E$45,3,0),0)</f>
        <v>0</v>
      </c>
      <c r="H34" s="51" t="n">
        <f aca="false">IFERROR(VLOOKUP(C34,Т2За!$C$3:$D$45,2,0),0)</f>
        <v>0</v>
      </c>
      <c r="I34" s="51" t="n">
        <f aca="false">IFERROR(VLOOKUP(C34,Т2За!$C$3:$E$45,3,0),0)</f>
        <v>0</v>
      </c>
      <c r="J34" s="53" t="n">
        <f aca="false">IFERROR(VLOOKUP(C34,Т2Зб!$C$3:$D$45,2,0),0)</f>
        <v>1522.07</v>
      </c>
      <c r="K34" s="53" t="n">
        <f aca="false">IFERROR(VLOOKUP(C34,Т2Зб!$C$3:$E$45,3,0),0)</f>
        <v>9</v>
      </c>
      <c r="L34" s="51" t="n">
        <f aca="false">D34+F34+H34+J34</f>
        <v>3610.44</v>
      </c>
      <c r="M34" s="51" t="n">
        <f aca="false">IF(L34=0,Реглист!$C$89*2+2,E34+G34+I34+K34)</f>
        <v>15</v>
      </c>
      <c r="N34" s="51" t="n">
        <f aca="false">IF(M34=Реглист!$C$89*2+2,Реглист!$C$89*2+1,RANK(M34,$M$4:$M$87,1))</f>
        <v>8</v>
      </c>
      <c r="O34" s="53" t="n">
        <f aca="false">L34+L35</f>
        <v>6768.48</v>
      </c>
      <c r="P34" s="51" t="n">
        <f aca="false">IF(O34=0,Реглист!$C$89*4+4,M34+M35)</f>
        <v>45</v>
      </c>
      <c r="Q34" s="51" t="n">
        <f aca="false">IF(P34=Реглист!$C$89*4+4,Реглист!$C$89+1,RANK(P34,$P$4:$P$87,1))</f>
        <v>7</v>
      </c>
    </row>
    <row r="35" customFormat="false" ht="15.75" hidden="false" customHeight="false" outlineLevel="0" collapsed="false">
      <c r="A35" s="62" t="n">
        <f aca="false">A34+1</f>
        <v>32</v>
      </c>
      <c r="B35" s="37" t="str">
        <f aca="false">Реглист!B35</f>
        <v>Peacock Bass</v>
      </c>
      <c r="C35" s="38" t="str">
        <f aca="false">Реглист!C35</f>
        <v>Дроздов Виталий</v>
      </c>
      <c r="D35" s="51" t="n">
        <f aca="false">IFERROR(VLOOKUP(C35,Т1За!$C$3:$D$45,2,0),0)</f>
        <v>0</v>
      </c>
      <c r="E35" s="51" t="n">
        <f aca="false">IFERROR(VLOOKUP(C35,Т1За!$C$3:$E$45,3,0),0)</f>
        <v>0</v>
      </c>
      <c r="F35" s="51" t="n">
        <f aca="false">IFERROR(VLOOKUP(C35,Т1Зб!$C$3:$D$45,2,0),0)</f>
        <v>1776.9</v>
      </c>
      <c r="G35" s="51" t="n">
        <f aca="false">IFERROR(VLOOKUP(C35,Т1Зб!$C$3:$E$45,3,0),0)</f>
        <v>15</v>
      </c>
      <c r="H35" s="51" t="n">
        <f aca="false">IFERROR(VLOOKUP(C35,Т2За!$C$3:$D$45,2,0),0)</f>
        <v>1381.14</v>
      </c>
      <c r="I35" s="51" t="n">
        <f aca="false">IFERROR(VLOOKUP(C35,Т2За!$C$3:$E$45,3,0),0)</f>
        <v>15</v>
      </c>
      <c r="J35" s="53" t="n">
        <f aca="false">IFERROR(VLOOKUP(C35,Т2Зб!$C$3:$D$45,2,0),0)</f>
        <v>0</v>
      </c>
      <c r="K35" s="53" t="n">
        <f aca="false">IFERROR(VLOOKUP(C35,Т2Зб!$C$3:$E$45,3,0),0)</f>
        <v>0</v>
      </c>
      <c r="L35" s="51" t="n">
        <f aca="false">D35+F35+H35+J35</f>
        <v>3158.04</v>
      </c>
      <c r="M35" s="51" t="n">
        <f aca="false">IF(L35=0,Реглист!$C$89*2+2,E35+G35+I35+K35)</f>
        <v>30</v>
      </c>
      <c r="N35" s="51" t="n">
        <v>26</v>
      </c>
      <c r="O35" s="53"/>
      <c r="P35" s="51"/>
      <c r="Q35" s="51"/>
    </row>
    <row r="36" customFormat="false" ht="15.75" hidden="false" customHeight="false" outlineLevel="0" collapsed="false">
      <c r="A36" s="62" t="n">
        <f aca="false">A35+1</f>
        <v>33</v>
      </c>
      <c r="B36" s="37" t="str">
        <f aca="false">Реглист!B36</f>
        <v>Полесье</v>
      </c>
      <c r="C36" s="38" t="str">
        <f aca="false">Реглист!C36</f>
        <v>Марковский Максим</v>
      </c>
      <c r="D36" s="51" t="n">
        <f aca="false">IFERROR(VLOOKUP(C36,Т1За!$C$3:$D$45,2,0),0)</f>
        <v>0</v>
      </c>
      <c r="E36" s="51" t="n">
        <f aca="false">IFERROR(VLOOKUP(C36,Т1За!$C$3:$E$45,3,0),0)</f>
        <v>0</v>
      </c>
      <c r="F36" s="51" t="n">
        <f aca="false">IFERROR(VLOOKUP(C36,Т1Зб!$C$3:$D$45,2,0),0)</f>
        <v>3301.35</v>
      </c>
      <c r="G36" s="51" t="n">
        <f aca="false">IFERROR(VLOOKUP(C36,Т1Зб!$C$3:$E$45,3,0),0)</f>
        <v>5</v>
      </c>
      <c r="H36" s="51" t="n">
        <f aca="false">IFERROR(VLOOKUP(C36,Т2За!$C$3:$D$45,2,0),0)</f>
        <v>1621.51</v>
      </c>
      <c r="I36" s="51" t="n">
        <f aca="false">IFERROR(VLOOKUP(C36,Т2За!$C$3:$E$45,3,0),0)</f>
        <v>11</v>
      </c>
      <c r="J36" s="53" t="n">
        <f aca="false">IFERROR(VLOOKUP(C36,Т2Зб!$C$3:$D$45,2,0),0)</f>
        <v>0</v>
      </c>
      <c r="K36" s="53" t="n">
        <f aca="false">IFERROR(VLOOKUP(C36,Т2Зб!$C$3:$E$45,3,0),0)</f>
        <v>0</v>
      </c>
      <c r="L36" s="51" t="n">
        <f aca="false">D36+F36+H36+J36</f>
        <v>4922.86</v>
      </c>
      <c r="M36" s="51" t="n">
        <f aca="false">IF(L36=0,Реглист!$C$89*2+2,E36+G36+I36+K36)</f>
        <v>16</v>
      </c>
      <c r="N36" s="51" t="n">
        <f aca="false">IF(M36=Реглист!$C$89*2+2,Реглист!$C$89*2+1,RANK(M36,$M$4:$M$87,1))</f>
        <v>9</v>
      </c>
      <c r="O36" s="53" t="n">
        <f aca="false">L36+L37</f>
        <v>7454.13</v>
      </c>
      <c r="P36" s="51" t="n">
        <f aca="false">IF(O36=0,Реглист!$C$89*4+4,M36+M37)</f>
        <v>51</v>
      </c>
      <c r="Q36" s="51" t="n">
        <f aca="false">IF(P36=Реглист!$C$89*4+4,Реглист!$C$89+1,RANK(P36,$P$4:$P$87,1))</f>
        <v>8</v>
      </c>
    </row>
    <row r="37" customFormat="false" ht="15.75" hidden="false" customHeight="false" outlineLevel="0" collapsed="false">
      <c r="A37" s="62" t="n">
        <f aca="false">A36+1</f>
        <v>34</v>
      </c>
      <c r="B37" s="37" t="str">
        <f aca="false">Реглист!B37</f>
        <v>Полесье</v>
      </c>
      <c r="C37" s="38" t="str">
        <f aca="false">Реглист!C37</f>
        <v>Рыбачук Евгений</v>
      </c>
      <c r="D37" s="51" t="n">
        <f aca="false">IFERROR(VLOOKUP(C37,Т1За!$C$3:$D$45,2,0),0)</f>
        <v>2047.89</v>
      </c>
      <c r="E37" s="51" t="n">
        <f aca="false">IFERROR(VLOOKUP(C37,Т1За!$C$3:$E$45,3,0),0)</f>
        <v>8</v>
      </c>
      <c r="F37" s="51" t="n">
        <f aca="false">IFERROR(VLOOKUP(C37,Т1Зб!$C$3:$D$45,2,0),0)</f>
        <v>0</v>
      </c>
      <c r="G37" s="51" t="n">
        <f aca="false">IFERROR(VLOOKUP(C37,Т1Зб!$C$3:$E$45,3,0),0)</f>
        <v>0</v>
      </c>
      <c r="H37" s="51" t="n">
        <f aca="false">IFERROR(VLOOKUP(C37,Т2За!$C$3:$D$45,2,0),0)</f>
        <v>0</v>
      </c>
      <c r="I37" s="51" t="n">
        <f aca="false">IFERROR(VLOOKUP(C37,Т2За!$C$3:$E$45,3,0),0)</f>
        <v>0</v>
      </c>
      <c r="J37" s="53" t="n">
        <f aca="false">IFERROR(VLOOKUP(C37,Т2Зб!$C$3:$D$45,2,0),0)</f>
        <v>483.38</v>
      </c>
      <c r="K37" s="53" t="n">
        <f aca="false">IFERROR(VLOOKUP(C37,Т2Зб!$C$3:$E$45,3,0),0)</f>
        <v>27</v>
      </c>
      <c r="L37" s="51" t="n">
        <f aca="false">D37+F37+H37+J37</f>
        <v>2531.27</v>
      </c>
      <c r="M37" s="51" t="n">
        <f aca="false">IF(L37=0,Реглист!$C$89*2+2,E37+G37+I37+K37)</f>
        <v>35</v>
      </c>
      <c r="N37" s="51" t="n">
        <v>35</v>
      </c>
      <c r="O37" s="53"/>
      <c r="P37" s="51"/>
      <c r="Q37" s="51"/>
    </row>
    <row r="38" customFormat="false" ht="15.75" hidden="false" customHeight="false" outlineLevel="0" collapsed="false">
      <c r="A38" s="62" t="n">
        <f aca="false">A37+1</f>
        <v>35</v>
      </c>
      <c r="B38" s="37" t="str">
        <f aca="false">Реглист!B38</f>
        <v>-</v>
      </c>
      <c r="C38" s="38" t="str">
        <f aca="false">Реглист!C38</f>
        <v>-</v>
      </c>
      <c r="D38" s="51" t="n">
        <f aca="false">IFERROR(VLOOKUP(C38,Т1За!$C$3:$D$45,2,0),0)</f>
        <v>0</v>
      </c>
      <c r="E38" s="51" t="n">
        <f aca="false">IFERROR(VLOOKUP(C38,Т1За!$C$3:$E$45,3,0),0)</f>
        <v>43</v>
      </c>
      <c r="F38" s="51" t="n">
        <f aca="false">IFERROR(VLOOKUP(C38,Т1Зб!$C$3:$D$45,2,0),0)</f>
        <v>0</v>
      </c>
      <c r="G38" s="51" t="n">
        <f aca="false">IFERROR(VLOOKUP(C38,Т1Зб!$C$3:$E$45,3,0),0)</f>
        <v>43</v>
      </c>
      <c r="H38" s="51" t="n">
        <f aca="false">IFERROR(VLOOKUP(C38,Т2За!$C$3:$D$45,2,0),0)</f>
        <v>0</v>
      </c>
      <c r="I38" s="51" t="n">
        <f aca="false">IFERROR(VLOOKUP(C38,Т2За!$C$3:$E$45,3,0),0)</f>
        <v>43</v>
      </c>
      <c r="J38" s="53" t="n">
        <f aca="false">IFERROR(VLOOKUP(C38,Т2Зб!$C$3:$D$45,2,0),0)</f>
        <v>0</v>
      </c>
      <c r="K38" s="53" t="n">
        <f aca="false">IFERROR(VLOOKUP(C38,Т2Зб!$C$3:$E$45,3,0),0)</f>
        <v>43</v>
      </c>
      <c r="L38" s="51" t="n">
        <f aca="false">D38+F38+H38+J38</f>
        <v>0</v>
      </c>
      <c r="M38" s="51" t="n">
        <f aca="false">IF(L38=0,Реглист!$C$89*2+2,E38+G38+I38+K38)</f>
        <v>86</v>
      </c>
      <c r="N38" s="51" t="n">
        <f aca="false">IF(M38=Реглист!$C$89*2+2,Реглист!$C$89*2+1,RANK(M38,$M$4:$M$87,1))</f>
        <v>85</v>
      </c>
      <c r="O38" s="53" t="n">
        <f aca="false">L38+L39</f>
        <v>0</v>
      </c>
      <c r="P38" s="51" t="n">
        <f aca="false">IF(O38=0,Реглист!$C$89*4+4,M38+M39)</f>
        <v>172</v>
      </c>
      <c r="Q38" s="51" t="n">
        <f aca="false">IF(P38=Реглист!$C$89*4+4,Реглист!$C$89+1,RANK(P38,$P$4:$P$87,1))</f>
        <v>43</v>
      </c>
    </row>
    <row r="39" customFormat="false" ht="15.75" hidden="false" customHeight="false" outlineLevel="0" collapsed="false">
      <c r="A39" s="62" t="n">
        <f aca="false">A38+1</f>
        <v>36</v>
      </c>
      <c r="B39" s="37" t="str">
        <f aca="false">Реглист!B39</f>
        <v>-</v>
      </c>
      <c r="C39" s="38" t="str">
        <f aca="false">Реглист!C39</f>
        <v>-</v>
      </c>
      <c r="D39" s="51" t="n">
        <f aca="false">IFERROR(VLOOKUP(C39,Т1За!$C$3:$D$45,2,0),0)</f>
        <v>0</v>
      </c>
      <c r="E39" s="51" t="n">
        <f aca="false">IFERROR(VLOOKUP(C39,Т1За!$C$3:$E$45,3,0),0)</f>
        <v>43</v>
      </c>
      <c r="F39" s="51" t="n">
        <f aca="false">IFERROR(VLOOKUP(C39,Т1Зб!$C$3:$D$45,2,0),0)</f>
        <v>0</v>
      </c>
      <c r="G39" s="51" t="n">
        <f aca="false">IFERROR(VLOOKUP(C39,Т1Зб!$C$3:$E$45,3,0),0)</f>
        <v>43</v>
      </c>
      <c r="H39" s="51" t="n">
        <f aca="false">IFERROR(VLOOKUP(C39,Т2За!$C$3:$D$45,2,0),0)</f>
        <v>0</v>
      </c>
      <c r="I39" s="51" t="n">
        <f aca="false">IFERROR(VLOOKUP(C39,Т2За!$C$3:$E$45,3,0),0)</f>
        <v>43</v>
      </c>
      <c r="J39" s="53" t="n">
        <f aca="false">IFERROR(VLOOKUP(C39,Т2Зб!$C$3:$D$45,2,0),0)</f>
        <v>0</v>
      </c>
      <c r="K39" s="53" t="n">
        <f aca="false">IFERROR(VLOOKUP(C39,Т2Зб!$C$3:$E$45,3,0),0)</f>
        <v>43</v>
      </c>
      <c r="L39" s="51" t="n">
        <f aca="false">D39+F39+H39+J39</f>
        <v>0</v>
      </c>
      <c r="M39" s="51" t="n">
        <f aca="false">IF(L39=0,Реглист!$C$89*2+2,E39+G39+I39+K39)</f>
        <v>86</v>
      </c>
      <c r="N39" s="51" t="n">
        <f aca="false">IF(M39=Реглист!$C$89*2+2,Реглист!$C$89*2+1,RANK(M39,$M$4:$M$87,1))</f>
        <v>85</v>
      </c>
      <c r="O39" s="53"/>
      <c r="P39" s="51"/>
      <c r="Q39" s="51"/>
    </row>
    <row r="40" customFormat="false" ht="15.75" hidden="false" customHeight="false" outlineLevel="0" collapsed="false">
      <c r="A40" s="62" t="n">
        <f aca="false">A39+1</f>
        <v>37</v>
      </c>
      <c r="B40" s="37" t="str">
        <f aca="false">Реглист!B40</f>
        <v>Брест над Бугом</v>
      </c>
      <c r="C40" s="38" t="str">
        <f aca="false">Реглист!C40</f>
        <v>Шумко Александр</v>
      </c>
      <c r="D40" s="51" t="n">
        <f aca="false">IFERROR(VLOOKUP(C40,Т1За!$C$3:$D$45,2,0),0)</f>
        <v>0</v>
      </c>
      <c r="E40" s="51" t="n">
        <f aca="false">IFERROR(VLOOKUP(C40,Т1За!$C$3:$E$45,3,0),0)</f>
        <v>0</v>
      </c>
      <c r="F40" s="51" t="n">
        <f aca="false">IFERROR(VLOOKUP(C40,Т1Зб!$C$3:$D$45,2,0),0)</f>
        <v>2434.5</v>
      </c>
      <c r="G40" s="51" t="n">
        <f aca="false">IFERROR(VLOOKUP(C40,Т1Зб!$C$3:$E$45,3,0),0)</f>
        <v>9</v>
      </c>
      <c r="H40" s="51" t="n">
        <f aca="false">IFERROR(VLOOKUP(C40,Т2За!$C$3:$D$45,2,0),0)</f>
        <v>760.18</v>
      </c>
      <c r="I40" s="51" t="n">
        <f aca="false">IFERROR(VLOOKUP(C40,Т2За!$C$3:$E$45,3,0),0)</f>
        <v>21</v>
      </c>
      <c r="J40" s="53" t="n">
        <f aca="false">IFERROR(VLOOKUP(C40,Т2Зб!$C$3:$D$45,2,0),0)</f>
        <v>0</v>
      </c>
      <c r="K40" s="53" t="n">
        <f aca="false">IFERROR(VLOOKUP(C40,Т2Зб!$C$3:$E$45,3,0),0)</f>
        <v>0</v>
      </c>
      <c r="L40" s="51" t="n">
        <f aca="false">D40+F40+H40+J40</f>
        <v>3194.68</v>
      </c>
      <c r="M40" s="51" t="n">
        <f aca="false">IF(L40=0,Реглист!$C$89*2+2,E40+G40+I40+K40)</f>
        <v>30</v>
      </c>
      <c r="N40" s="51" t="n">
        <f aca="false">IF(M40=Реглист!$C$89*2+2,Реглист!$C$89*2+1,RANK(M40,$M$4:$M$87,1))</f>
        <v>25</v>
      </c>
      <c r="O40" s="53" t="n">
        <f aca="false">L40+L41</f>
        <v>9128.5</v>
      </c>
      <c r="P40" s="51" t="n">
        <f aca="false">IF(O40=0,Реглист!$C$89*4+4,M40+M41)</f>
        <v>42</v>
      </c>
      <c r="Q40" s="51" t="n">
        <v>5</v>
      </c>
    </row>
    <row r="41" customFormat="false" ht="15.75" hidden="false" customHeight="false" outlineLevel="0" collapsed="false">
      <c r="A41" s="62" t="n">
        <f aca="false">A40+1</f>
        <v>38</v>
      </c>
      <c r="B41" s="37" t="str">
        <f aca="false">Реглист!B41</f>
        <v>Брест над Бугом</v>
      </c>
      <c r="C41" s="38" t="str">
        <f aca="false">Реглист!C41</f>
        <v>Тысевич Сергей</v>
      </c>
      <c r="D41" s="51" t="n">
        <f aca="false">IFERROR(VLOOKUP(C41,Т1За!$C$3:$D$45,2,0),0)</f>
        <v>4472</v>
      </c>
      <c r="E41" s="51" t="n">
        <f aca="false">IFERROR(VLOOKUP(C41,Т1За!$C$3:$E$45,3,0),0)</f>
        <v>2</v>
      </c>
      <c r="F41" s="51" t="n">
        <f aca="false">IFERROR(VLOOKUP(C41,Т1Зб!$C$3:$D$45,2,0),0)</f>
        <v>0</v>
      </c>
      <c r="G41" s="51" t="n">
        <f aca="false">IFERROR(VLOOKUP(C41,Т1Зб!$C$3:$E$45,3,0),0)</f>
        <v>0</v>
      </c>
      <c r="H41" s="51" t="n">
        <f aca="false">IFERROR(VLOOKUP(C41,Т2За!$C$3:$D$45,2,0),0)</f>
        <v>0</v>
      </c>
      <c r="I41" s="51" t="n">
        <f aca="false">IFERROR(VLOOKUP(C41,Т2За!$C$3:$E$45,3,0),0)</f>
        <v>0</v>
      </c>
      <c r="J41" s="53" t="n">
        <f aca="false">IFERROR(VLOOKUP(C41,Т2Зб!$C$3:$D$45,2,0),0)</f>
        <v>1461.82</v>
      </c>
      <c r="K41" s="53" t="n">
        <f aca="false">IFERROR(VLOOKUP(C41,Т2Зб!$C$3:$E$45,3,0),0)</f>
        <v>10</v>
      </c>
      <c r="L41" s="51" t="n">
        <f aca="false">D41+F41+H41+J41</f>
        <v>5933.82</v>
      </c>
      <c r="M41" s="51" t="n">
        <f aca="false">IF(L41=0,Реглист!$C$89*2+2,E41+G41+I41+K41)</f>
        <v>12</v>
      </c>
      <c r="N41" s="51" t="n">
        <f aca="false">IF(M41=Реглист!$C$89*2+2,Реглист!$C$89*2+1,RANK(M41,$M$4:$M$87,1))</f>
        <v>5</v>
      </c>
      <c r="O41" s="53"/>
      <c r="P41" s="51"/>
      <c r="Q41" s="51"/>
    </row>
    <row r="42" customFormat="false" ht="15.75" hidden="false" customHeight="false" outlineLevel="0" collapsed="false">
      <c r="A42" s="62" t="n">
        <f aca="false">A41+1</f>
        <v>39</v>
      </c>
      <c r="B42" s="37" t="str">
        <f aca="false">Реглист!B42</f>
        <v>Гефест-Техника</v>
      </c>
      <c r="C42" s="38" t="str">
        <f aca="false">Реглист!C42</f>
        <v>Остапук Александр</v>
      </c>
      <c r="D42" s="51" t="n">
        <f aca="false">IFERROR(VLOOKUP(C42,Т1За!$C$3:$D$45,2,0),0)</f>
        <v>0</v>
      </c>
      <c r="E42" s="51" t="n">
        <f aca="false">IFERROR(VLOOKUP(C42,Т1За!$C$3:$E$45,3,0),0)</f>
        <v>0</v>
      </c>
      <c r="F42" s="51" t="n">
        <f aca="false">IFERROR(VLOOKUP(C42,Т1Зб!$C$3:$D$45,2,0),0)</f>
        <v>1071.15</v>
      </c>
      <c r="G42" s="51" t="n">
        <f aca="false">IFERROR(VLOOKUP(C42,Т1Зб!$C$3:$E$45,3,0),0)</f>
        <v>23</v>
      </c>
      <c r="H42" s="51" t="n">
        <f aca="false">IFERROR(VLOOKUP(C42,Т2За!$C$3:$D$45,2,0),0)</f>
        <v>1806.25</v>
      </c>
      <c r="I42" s="51" t="n">
        <f aca="false">IFERROR(VLOOKUP(C42,Т2За!$C$3:$E$45,3,0),0)</f>
        <v>10</v>
      </c>
      <c r="J42" s="53" t="n">
        <f aca="false">IFERROR(VLOOKUP(C42,Т2Зб!$C$3:$D$45,2,0),0)</f>
        <v>0</v>
      </c>
      <c r="K42" s="53" t="n">
        <f aca="false">IFERROR(VLOOKUP(C42,Т2Зб!$C$3:$E$45,3,0),0)</f>
        <v>0</v>
      </c>
      <c r="L42" s="51" t="n">
        <f aca="false">D42+F42+H42+J42</f>
        <v>2877.4</v>
      </c>
      <c r="M42" s="51" t="n">
        <f aca="false">IF(L42=0,Реглист!$C$89*2+2,E42+G42+I42+K42)</f>
        <v>33</v>
      </c>
      <c r="N42" s="51" t="n">
        <f aca="false">IF(M42=Реглист!$C$89*2+2,Реглист!$C$89*2+1,RANK(M42,$M$4:$M$87,1))</f>
        <v>28</v>
      </c>
      <c r="O42" s="53" t="n">
        <f aca="false">L42+L43</f>
        <v>3303.74</v>
      </c>
      <c r="P42" s="51" t="n">
        <f aca="false">IF(O42=0,Реглист!$C$89*4+4,M42+M43)</f>
        <v>104</v>
      </c>
      <c r="Q42" s="51" t="n">
        <v>30</v>
      </c>
    </row>
    <row r="43" customFormat="false" ht="15.75" hidden="false" customHeight="false" outlineLevel="0" collapsed="false">
      <c r="A43" s="62" t="n">
        <f aca="false">A42+1</f>
        <v>40</v>
      </c>
      <c r="B43" s="37" t="str">
        <f aca="false">Реглист!B43</f>
        <v>Гефест-Техника</v>
      </c>
      <c r="C43" s="38" t="str">
        <f aca="false">Реглист!C43</f>
        <v>Лобацевич Виктор</v>
      </c>
      <c r="D43" s="51" t="n">
        <f aca="false">IFERROR(VLOOKUP(C43,Т1За!$C$3:$D$45,2,0),0)</f>
        <v>210.25</v>
      </c>
      <c r="E43" s="51" t="n">
        <f aca="false">IFERROR(VLOOKUP(C43,Т1За!$C$3:$E$45,3,0),0)</f>
        <v>37</v>
      </c>
      <c r="F43" s="51" t="n">
        <f aca="false">IFERROR(VLOOKUP(C43,Т1Зб!$C$3:$D$45,2,0),0)</f>
        <v>0</v>
      </c>
      <c r="G43" s="51" t="n">
        <f aca="false">IFERROR(VLOOKUP(C43,Т1Зб!$C$3:$E$45,3,0),0)</f>
        <v>0</v>
      </c>
      <c r="H43" s="51" t="n">
        <f aca="false">IFERROR(VLOOKUP(C43,Т2За!$C$3:$D$45,2,0),0)</f>
        <v>0</v>
      </c>
      <c r="I43" s="51" t="n">
        <f aca="false">IFERROR(VLOOKUP(C43,Т2За!$C$3:$E$45,3,0),0)</f>
        <v>0</v>
      </c>
      <c r="J43" s="53" t="n">
        <f aca="false">IFERROR(VLOOKUP(C43,Т2Зб!$C$3:$D$45,2,0),0)</f>
        <v>216.09</v>
      </c>
      <c r="K43" s="53" t="n">
        <f aca="false">IFERROR(VLOOKUP(C43,Т2Зб!$C$3:$E$45,3,0),0)</f>
        <v>34</v>
      </c>
      <c r="L43" s="51" t="n">
        <f aca="false">D43+F43+H43+J43</f>
        <v>426.34</v>
      </c>
      <c r="M43" s="51" t="n">
        <f aca="false">IF(L43=0,Реглист!$C$89*2+2,E43+G43+I43+K43)</f>
        <v>71</v>
      </c>
      <c r="N43" s="51" t="n">
        <f aca="false">IF(M43=Реглист!$C$89*2+2,Реглист!$C$89*2+1,RANK(M43,$M$4:$M$87,1))</f>
        <v>74</v>
      </c>
      <c r="O43" s="53"/>
      <c r="P43" s="51"/>
      <c r="Q43" s="51"/>
    </row>
    <row r="44" customFormat="false" ht="15.75" hidden="false" customHeight="false" outlineLevel="0" collapsed="false">
      <c r="A44" s="62" t="n">
        <f aca="false">A43+1</f>
        <v>41</v>
      </c>
      <c r="B44" s="37" t="str">
        <f aca="false">Реглист!B44</f>
        <v>Gefest</v>
      </c>
      <c r="C44" s="38" t="str">
        <f aca="false">Реглист!C44</f>
        <v>Саган Сергей</v>
      </c>
      <c r="D44" s="51" t="n">
        <f aca="false">IFERROR(VLOOKUP(C44,Т1За!$C$3:$D$45,2,0),0)</f>
        <v>1890.65</v>
      </c>
      <c r="E44" s="51" t="n">
        <f aca="false">IFERROR(VLOOKUP(C44,Т1За!$C$3:$E$45,3,0),0)</f>
        <v>12</v>
      </c>
      <c r="F44" s="51" t="n">
        <f aca="false">IFERROR(VLOOKUP(C44,Т1Зб!$C$3:$D$45,2,0),0)</f>
        <v>0</v>
      </c>
      <c r="G44" s="51" t="n">
        <f aca="false">IFERROR(VLOOKUP(C44,Т1Зб!$C$3:$E$45,3,0),0)</f>
        <v>0</v>
      </c>
      <c r="H44" s="51" t="n">
        <f aca="false">IFERROR(VLOOKUP(C44,Т2За!$C$3:$D$45,2,0),0)</f>
        <v>0</v>
      </c>
      <c r="I44" s="51" t="n">
        <f aca="false">IFERROR(VLOOKUP(C44,Т2За!$C$3:$E$45,3,0),0)</f>
        <v>0</v>
      </c>
      <c r="J44" s="53" t="n">
        <f aca="false">IFERROR(VLOOKUP(C44,Т2Зб!$C$3:$D$45,2,0),0)</f>
        <v>998.42</v>
      </c>
      <c r="K44" s="53" t="n">
        <f aca="false">IFERROR(VLOOKUP(C44,Т2Зб!$C$3:$E$45,3,0),0)</f>
        <v>17</v>
      </c>
      <c r="L44" s="51" t="n">
        <f aca="false">D44+F44+H44+J44</f>
        <v>2889.07</v>
      </c>
      <c r="M44" s="51" t="n">
        <f aca="false">IF(L44=0,Реглист!$C$89*2+2,E44+G44+I44+K44)</f>
        <v>29</v>
      </c>
      <c r="N44" s="51" t="n">
        <f aca="false">IF(M44=Реглист!$C$89*2+2,Реглист!$C$89*2+1,RANK(M44,$M$4:$M$87,1))</f>
        <v>24</v>
      </c>
      <c r="O44" s="53" t="n">
        <f aca="false">L44+L45</f>
        <v>4855.67</v>
      </c>
      <c r="P44" s="51" t="n">
        <f aca="false">IF(O44=0,Реглист!$C$89*4+4,M44+M45)</f>
        <v>76</v>
      </c>
      <c r="Q44" s="51" t="n">
        <f aca="false">IF(P44=Реглист!$C$89*4+4,Реглист!$C$89+1,RANK(P44,$P$4:$P$87,1))</f>
        <v>20</v>
      </c>
    </row>
    <row r="45" customFormat="false" ht="15.75" hidden="false" customHeight="false" outlineLevel="0" collapsed="false">
      <c r="A45" s="62" t="n">
        <f aca="false">A44+1</f>
        <v>42</v>
      </c>
      <c r="B45" s="37" t="str">
        <f aca="false">Реглист!B45</f>
        <v>Gefest</v>
      </c>
      <c r="C45" s="38" t="str">
        <f aca="false">Реглист!C45</f>
        <v>Радчук Юрий</v>
      </c>
      <c r="D45" s="51" t="n">
        <f aca="false">IFERROR(VLOOKUP(C45,Т1За!$C$3:$D$45,2,0),0)</f>
        <v>0</v>
      </c>
      <c r="E45" s="51" t="n">
        <f aca="false">IFERROR(VLOOKUP(C45,Т1За!$C$3:$E$45,3,0),0)</f>
        <v>0</v>
      </c>
      <c r="F45" s="51" t="n">
        <f aca="false">IFERROR(VLOOKUP(C45,Т1Зб!$C$3:$D$45,2,0),0)</f>
        <v>611.29</v>
      </c>
      <c r="G45" s="51" t="n">
        <f aca="false">IFERROR(VLOOKUP(C45,Т1Зб!$C$3:$E$45,3,0),0)</f>
        <v>31</v>
      </c>
      <c r="H45" s="51" t="n">
        <f aca="false">IFERROR(VLOOKUP(C45,Т2За!$C$3:$D$45,2,0),0)</f>
        <v>1355.31</v>
      </c>
      <c r="I45" s="51" t="n">
        <f aca="false">IFERROR(VLOOKUP(C45,Т2За!$C$3:$E$45,3,0),0)</f>
        <v>16</v>
      </c>
      <c r="J45" s="53" t="n">
        <f aca="false">IFERROR(VLOOKUP(C45,Т2Зб!$C$3:$D$45,2,0),0)</f>
        <v>0</v>
      </c>
      <c r="K45" s="53" t="n">
        <f aca="false">IFERROR(VLOOKUP(C45,Т2Зб!$C$3:$E$45,3,0),0)</f>
        <v>0</v>
      </c>
      <c r="L45" s="51" t="n">
        <f aca="false">D45+F45+H45+J45</f>
        <v>1966.6</v>
      </c>
      <c r="M45" s="51" t="n">
        <f aca="false">IF(L45=0,Реглист!$C$89*2+2,E45+G45+I45+K45)</f>
        <v>47</v>
      </c>
      <c r="N45" s="51" t="n">
        <f aca="false">IF(M45=Реглист!$C$89*2+2,Реглист!$C$89*2+1,RANK(M45,$M$4:$M$87,1))</f>
        <v>50</v>
      </c>
      <c r="O45" s="53"/>
      <c r="P45" s="51"/>
      <c r="Q45" s="51"/>
    </row>
    <row r="46" customFormat="false" ht="15.75" hidden="false" customHeight="false" outlineLevel="0" collapsed="false">
      <c r="A46" s="62" t="n">
        <f aca="false">A45+1</f>
        <v>43</v>
      </c>
      <c r="B46" s="37" t="str">
        <f aca="false">Реглист!B46</f>
        <v>West Fishing</v>
      </c>
      <c r="C46" s="38" t="str">
        <f aca="false">Реглист!C46</f>
        <v>Непомнящий Виктор</v>
      </c>
      <c r="D46" s="51" t="n">
        <f aca="false">IFERROR(VLOOKUP(C46,Т1За!$C$3:$D$45,2,0),0)</f>
        <v>0</v>
      </c>
      <c r="E46" s="51" t="n">
        <f aca="false">IFERROR(VLOOKUP(C46,Т1За!$C$3:$E$45,3,0),0)</f>
        <v>0</v>
      </c>
      <c r="F46" s="51" t="n">
        <f aca="false">IFERROR(VLOOKUP(C46,Т1Зб!$C$3:$D$45,2,0),0)</f>
        <v>1165.43</v>
      </c>
      <c r="G46" s="51" t="n">
        <f aca="false">IFERROR(VLOOKUP(C46,Т1Зб!$C$3:$E$45,3,0),0)</f>
        <v>20</v>
      </c>
      <c r="H46" s="51" t="n">
        <f aca="false">IFERROR(VLOOKUP(C46,Т2За!$C$3:$D$45,2,0),0)</f>
        <v>1992.99</v>
      </c>
      <c r="I46" s="51" t="n">
        <f aca="false">IFERROR(VLOOKUP(C46,Т2За!$C$3:$E$45,3,0),0)</f>
        <v>8</v>
      </c>
      <c r="J46" s="53" t="n">
        <f aca="false">IFERROR(VLOOKUP(C46,Т2Зб!$C$3:$D$45,2,0),0)</f>
        <v>0</v>
      </c>
      <c r="K46" s="53" t="n">
        <f aca="false">IFERROR(VLOOKUP(C46,Т2Зб!$C$3:$E$45,3,0),0)</f>
        <v>0</v>
      </c>
      <c r="L46" s="51" t="n">
        <f aca="false">D46+F46+H46+J46</f>
        <v>3158.42</v>
      </c>
      <c r="M46" s="51" t="n">
        <f aca="false">IF(L46=0,Реглист!$C$89*2+2,E46+G46+I46+K46)</f>
        <v>28</v>
      </c>
      <c r="N46" s="51" t="n">
        <f aca="false">IF(M46=Реглист!$C$89*2+2,Реглист!$C$89*2+1,RANK(M46,$M$4:$M$87,1))</f>
        <v>20</v>
      </c>
      <c r="O46" s="53" t="n">
        <f aca="false">L46+L47</f>
        <v>4797.1</v>
      </c>
      <c r="P46" s="51" t="n">
        <f aca="false">IF(O46=0,Реглист!$C$89*4+4,M46+M47)</f>
        <v>75</v>
      </c>
      <c r="Q46" s="51" t="n">
        <f aca="false">IF(P46=Реглист!$C$89*4+4,Реглист!$C$89+1,RANK(P46,$P$4:$P$87,1))</f>
        <v>19</v>
      </c>
    </row>
    <row r="47" customFormat="false" ht="15.75" hidden="false" customHeight="false" outlineLevel="0" collapsed="false">
      <c r="A47" s="62" t="n">
        <f aca="false">A46+1</f>
        <v>44</v>
      </c>
      <c r="B47" s="37" t="str">
        <f aca="false">Реглист!B47</f>
        <v>West Fishing</v>
      </c>
      <c r="C47" s="38" t="str">
        <f aca="false">Реглист!C47</f>
        <v>Золотарь Андрей </v>
      </c>
      <c r="D47" s="51" t="n">
        <f aca="false">IFERROR(VLOOKUP(C47,Т1За!$C$3:$D$45,2,0),0)</f>
        <v>913.14</v>
      </c>
      <c r="E47" s="51" t="n">
        <f aca="false">IFERROR(VLOOKUP(C47,Т1За!$C$3:$E$45,3,0),0)</f>
        <v>25</v>
      </c>
      <c r="F47" s="51" t="n">
        <f aca="false">IFERROR(VLOOKUP(C47,Т1Зб!$C$3:$D$45,2,0),0)</f>
        <v>0</v>
      </c>
      <c r="G47" s="51" t="n">
        <f aca="false">IFERROR(VLOOKUP(C47,Т1Зб!$C$3:$E$45,3,0),0)</f>
        <v>0</v>
      </c>
      <c r="H47" s="51" t="n">
        <f aca="false">IFERROR(VLOOKUP(C47,Т2За!$C$3:$D$45,2,0),0)</f>
        <v>0</v>
      </c>
      <c r="I47" s="51" t="n">
        <f aca="false">IFERROR(VLOOKUP(C47,Т2За!$C$3:$E$45,3,0),0)</f>
        <v>0</v>
      </c>
      <c r="J47" s="53" t="n">
        <f aca="false">IFERROR(VLOOKUP(C47,Т2Зб!$C$3:$D$45,2,0),0)</f>
        <v>725.54</v>
      </c>
      <c r="K47" s="53" t="n">
        <f aca="false">IFERROR(VLOOKUP(C47,Т2Зб!$C$3:$E$45,3,0),0)</f>
        <v>22</v>
      </c>
      <c r="L47" s="51" t="n">
        <f aca="false">D47+F47+H47+J47</f>
        <v>1638.68</v>
      </c>
      <c r="M47" s="51" t="n">
        <f aca="false">IF(L47=0,Реглист!$C$89*2+2,E47+G47+I47+K47)</f>
        <v>47</v>
      </c>
      <c r="N47" s="51" t="n">
        <v>51</v>
      </c>
      <c r="O47" s="53"/>
      <c r="P47" s="51"/>
      <c r="Q47" s="51"/>
    </row>
    <row r="48" customFormat="false" ht="15.75" hidden="false" customHeight="false" outlineLevel="0" collapsed="false">
      <c r="A48" s="62" t="n">
        <f aca="false">A47+1</f>
        <v>45</v>
      </c>
      <c r="B48" s="37" t="str">
        <f aca="false">Реглист!B48</f>
        <v>Solfishing</v>
      </c>
      <c r="C48" s="38" t="str">
        <f aca="false">Реглист!C48</f>
        <v>Санько Александр</v>
      </c>
      <c r="D48" s="51" t="n">
        <f aca="false">IFERROR(VLOOKUP(C48,Т1За!$C$3:$D$45,2,0),0)</f>
        <v>0</v>
      </c>
      <c r="E48" s="51" t="n">
        <f aca="false">IFERROR(VLOOKUP(C48,Т1За!$C$3:$E$45,3,0),0)</f>
        <v>0</v>
      </c>
      <c r="F48" s="51" t="n">
        <f aca="false">IFERROR(VLOOKUP(C48,Т1Зб!$C$3:$D$45,2,0),0)</f>
        <v>1086.19</v>
      </c>
      <c r="G48" s="51" t="n">
        <f aca="false">IFERROR(VLOOKUP(C48,Т1Зб!$C$3:$E$45,3,0),0)</f>
        <v>21</v>
      </c>
      <c r="H48" s="51" t="n">
        <f aca="false">IFERROR(VLOOKUP(C48,Т2За!$C$3:$D$45,2,0),0)</f>
        <v>1490.76</v>
      </c>
      <c r="I48" s="51" t="n">
        <f aca="false">IFERROR(VLOOKUP(C48,Т2За!$C$3:$E$45,3,0),0)</f>
        <v>13</v>
      </c>
      <c r="J48" s="53" t="n">
        <f aca="false">IFERROR(VLOOKUP(C48,Т2Зб!$C$3:$D$45,2,0),0)</f>
        <v>0</v>
      </c>
      <c r="K48" s="53" t="n">
        <f aca="false">IFERROR(VLOOKUP(C48,Т2Зб!$C$3:$E$45,3,0),0)</f>
        <v>0</v>
      </c>
      <c r="L48" s="51" t="n">
        <f aca="false">D48+F48+H48+J48</f>
        <v>2576.95</v>
      </c>
      <c r="M48" s="51" t="n">
        <f aca="false">IF(L48=0,Реглист!$C$89*2+2,E48+G48+I48+K48)</f>
        <v>34</v>
      </c>
      <c r="N48" s="51" t="n">
        <v>32</v>
      </c>
      <c r="O48" s="53" t="n">
        <f aca="false">L48+L49</f>
        <v>4828.72</v>
      </c>
      <c r="P48" s="51" t="n">
        <f aca="false">IF(O48=0,Реглист!$C$89*4+4,M48+M49)</f>
        <v>74</v>
      </c>
      <c r="Q48" s="51" t="n">
        <f aca="false">IF(P48=Реглист!$C$89*4+4,Реглист!$C$89+1,RANK(P48,$P$4:$P$87,1))</f>
        <v>18</v>
      </c>
    </row>
    <row r="49" customFormat="false" ht="15.75" hidden="false" customHeight="false" outlineLevel="0" collapsed="false">
      <c r="A49" s="62" t="n">
        <f aca="false">A48+1</f>
        <v>46</v>
      </c>
      <c r="B49" s="37" t="str">
        <f aca="false">Реглист!B49</f>
        <v>Solfishing</v>
      </c>
      <c r="C49" s="38" t="str">
        <f aca="false">Реглист!C49</f>
        <v>Губчик Александр</v>
      </c>
      <c r="D49" s="51" t="n">
        <f aca="false">IFERROR(VLOOKUP(C49,Т1За!$C$3:$D$45,2,0),0)</f>
        <v>1933.93</v>
      </c>
      <c r="E49" s="51" t="n">
        <f aca="false">IFERROR(VLOOKUP(C49,Т1За!$C$3:$E$45,3,0),0)</f>
        <v>10</v>
      </c>
      <c r="F49" s="51" t="n">
        <f aca="false">IFERROR(VLOOKUP(C49,Т1Зб!$C$3:$D$45,2,0),0)</f>
        <v>0</v>
      </c>
      <c r="G49" s="51" t="n">
        <f aca="false">IFERROR(VLOOKUP(C49,Т1Зб!$C$3:$E$45,3,0),0)</f>
        <v>0</v>
      </c>
      <c r="H49" s="51" t="n">
        <f aca="false">IFERROR(VLOOKUP(C49,Т2За!$C$3:$D$45,2,0),0)</f>
        <v>0</v>
      </c>
      <c r="I49" s="51" t="n">
        <f aca="false">IFERROR(VLOOKUP(C49,Т2За!$C$3:$E$45,3,0),0)</f>
        <v>0</v>
      </c>
      <c r="J49" s="53" t="n">
        <f aca="false">IFERROR(VLOOKUP(C49,Т2Зб!$C$3:$D$45,2,0),0)</f>
        <v>317.84</v>
      </c>
      <c r="K49" s="53" t="n">
        <f aca="false">IFERROR(VLOOKUP(C49,Т2Зб!$C$3:$E$45,3,0),0)</f>
        <v>30</v>
      </c>
      <c r="L49" s="51" t="n">
        <f aca="false">D49+F49+H49+J49</f>
        <v>2251.77</v>
      </c>
      <c r="M49" s="51" t="n">
        <f aca="false">IF(L49=0,Реглист!$C$89*2+2,E49+G49+I49+K49)</f>
        <v>40</v>
      </c>
      <c r="N49" s="51" t="n">
        <f aca="false">IF(M49=Реглист!$C$89*2+2,Реглист!$C$89*2+1,RANK(M49,$M$4:$M$87,1))</f>
        <v>42</v>
      </c>
      <c r="O49" s="53"/>
      <c r="P49" s="51"/>
      <c r="Q49" s="51"/>
    </row>
    <row r="50" customFormat="false" ht="15.75" hidden="false" customHeight="false" outlineLevel="0" collapsed="false">
      <c r="A50" s="62" t="n">
        <f aca="false">A49+1</f>
        <v>47</v>
      </c>
      <c r="B50" s="37" t="str">
        <f aca="false">Реглист!B50</f>
        <v>Орловские</v>
      </c>
      <c r="C50" s="38" t="str">
        <f aca="false">Реглист!C50</f>
        <v>Пластун Вячеслав</v>
      </c>
      <c r="D50" s="51" t="n">
        <f aca="false">IFERROR(VLOOKUP(C50,Т1За!$C$3:$D$45,2,0),0)</f>
        <v>585.14</v>
      </c>
      <c r="E50" s="51" t="n">
        <f aca="false">IFERROR(VLOOKUP(C50,Т1За!$C$3:$E$45,3,0),0)</f>
        <v>33</v>
      </c>
      <c r="F50" s="51" t="n">
        <f aca="false">IFERROR(VLOOKUP(C50,Т1Зб!$C$3:$D$45,2,0),0)</f>
        <v>0</v>
      </c>
      <c r="G50" s="51" t="n">
        <f aca="false">IFERROR(VLOOKUP(C50,Т1Зб!$C$3:$E$45,3,0),0)</f>
        <v>0</v>
      </c>
      <c r="H50" s="51" t="n">
        <f aca="false">IFERROR(VLOOKUP(C50,Т2За!$C$3:$D$45,2,0),0)</f>
        <v>0</v>
      </c>
      <c r="I50" s="51" t="n">
        <f aca="false">IFERROR(VLOOKUP(C50,Т2За!$C$3:$E$45,3,0),0)</f>
        <v>0</v>
      </c>
      <c r="J50" s="53" t="n">
        <f aca="false">IFERROR(VLOOKUP(C50,Т2Зб!$C$3:$D$45,2,0),0)</f>
        <v>885.3</v>
      </c>
      <c r="K50" s="53" t="n">
        <f aca="false">IFERROR(VLOOKUP(C50,Т2Зб!$C$3:$E$45,3,0),0)</f>
        <v>18</v>
      </c>
      <c r="L50" s="51" t="n">
        <f aca="false">D50+F50+H50+J50</f>
        <v>1470.44</v>
      </c>
      <c r="M50" s="51" t="n">
        <f aca="false">IF(L50=0,Реглист!$C$89*2+2,E50+G50+I50+K50)</f>
        <v>51</v>
      </c>
      <c r="N50" s="51" t="n">
        <f aca="false">IF(M50=Реглист!$C$89*2+2,Реглист!$C$89*2+1,RANK(M50,$M$4:$M$87,1))</f>
        <v>55</v>
      </c>
      <c r="O50" s="53" t="n">
        <f aca="false">L50+L51</f>
        <v>3802.62</v>
      </c>
      <c r="P50" s="51" t="n">
        <f aca="false">IF(O50=0,Реглист!$C$89*4+4,M50+M51)</f>
        <v>89</v>
      </c>
      <c r="Q50" s="51" t="n">
        <f aca="false">IF(P50=Реглист!$C$89*4+4,Реглист!$C$89+1,RANK(P50,$P$4:$P$87,1))</f>
        <v>25</v>
      </c>
    </row>
    <row r="51" customFormat="false" ht="15.75" hidden="false" customHeight="false" outlineLevel="0" collapsed="false">
      <c r="A51" s="62" t="n">
        <f aca="false">A50+1</f>
        <v>48</v>
      </c>
      <c r="B51" s="37" t="str">
        <f aca="false">Реглист!B51</f>
        <v>Орловские</v>
      </c>
      <c r="C51" s="38" t="str">
        <f aca="false">Реглист!C51</f>
        <v>Боровик Андрей</v>
      </c>
      <c r="D51" s="51" t="n">
        <f aca="false">IFERROR(VLOOKUP(C51,Т1За!$C$3:$D$45,2,0),0)</f>
        <v>0</v>
      </c>
      <c r="E51" s="51" t="n">
        <f aca="false">IFERROR(VLOOKUP(C51,Т1За!$C$3:$E$45,3,0),0)</f>
        <v>0</v>
      </c>
      <c r="F51" s="51" t="n">
        <f aca="false">IFERROR(VLOOKUP(C51,Т1Зб!$C$3:$D$45,2,0),0)</f>
        <v>1645.74</v>
      </c>
      <c r="G51" s="51" t="n">
        <f aca="false">IFERROR(VLOOKUP(C51,Т1Зб!$C$3:$E$45,3,0),0)</f>
        <v>16</v>
      </c>
      <c r="H51" s="51" t="n">
        <f aca="false">IFERROR(VLOOKUP(C51,Т2За!$C$3:$D$45,2,0),0)</f>
        <v>686.44</v>
      </c>
      <c r="I51" s="51" t="n">
        <f aca="false">IFERROR(VLOOKUP(C51,Т2За!$C$3:$E$45,3,0),0)</f>
        <v>22</v>
      </c>
      <c r="J51" s="53" t="n">
        <f aca="false">IFERROR(VLOOKUP(C51,Т2Зб!$C$3:$D$45,2,0),0)</f>
        <v>0</v>
      </c>
      <c r="K51" s="53" t="n">
        <f aca="false">IFERROR(VLOOKUP(C51,Т2Зб!$C$3:$E$45,3,0),0)</f>
        <v>0</v>
      </c>
      <c r="L51" s="51" t="n">
        <f aca="false">D51+F51+H51+J51</f>
        <v>2332.18</v>
      </c>
      <c r="M51" s="51" t="n">
        <f aca="false">IF(L51=0,Реглист!$C$89*2+2,E51+G51+I51+K51)</f>
        <v>38</v>
      </c>
      <c r="N51" s="51" t="n">
        <v>40</v>
      </c>
      <c r="O51" s="53"/>
      <c r="P51" s="51"/>
      <c r="Q51" s="51"/>
    </row>
    <row r="52" customFormat="false" ht="15.75" hidden="false" customHeight="false" outlineLevel="0" collapsed="false">
      <c r="A52" s="62" t="n">
        <f aca="false">A51+1</f>
        <v>49</v>
      </c>
      <c r="B52" s="37" t="str">
        <f aca="false">Реглист!B52</f>
        <v>Marksman</v>
      </c>
      <c r="C52" s="38" t="str">
        <f aca="false">Реглист!C52</f>
        <v>Артёмчик Евгений</v>
      </c>
      <c r="D52" s="51" t="n">
        <f aca="false">IFERROR(VLOOKUP(C52,Т1За!$C$3:$D$45,2,0),0)</f>
        <v>0</v>
      </c>
      <c r="E52" s="51" t="n">
        <f aca="false">IFERROR(VLOOKUP(C52,Т1За!$C$3:$E$45,3,0),0)</f>
        <v>0</v>
      </c>
      <c r="F52" s="51" t="n">
        <f aca="false">IFERROR(VLOOKUP(C52,Т1Зб!$C$3:$D$45,2,0),0)</f>
        <v>1242.59</v>
      </c>
      <c r="G52" s="51" t="n">
        <f aca="false">IFERROR(VLOOKUP(C52,Т1Зб!$C$3:$E$45,3,0),0)</f>
        <v>19</v>
      </c>
      <c r="H52" s="51" t="n">
        <f aca="false">IFERROR(VLOOKUP(C52,Т2За!$C$3:$D$45,2,0),0)</f>
        <v>625.63</v>
      </c>
      <c r="I52" s="51" t="n">
        <f aca="false">IFERROR(VLOOKUP(C52,Т2За!$C$3:$E$45,3,0),0)</f>
        <v>25</v>
      </c>
      <c r="J52" s="53" t="n">
        <f aca="false">IFERROR(VLOOKUP(C52,Т2Зб!$C$3:$D$45,2,0),0)</f>
        <v>0</v>
      </c>
      <c r="K52" s="53" t="n">
        <f aca="false">IFERROR(VLOOKUP(C52,Т2Зб!$C$3:$E$45,3,0),0)</f>
        <v>0</v>
      </c>
      <c r="L52" s="51" t="n">
        <f aca="false">D52+F52+H52+J52</f>
        <v>1868.22</v>
      </c>
      <c r="M52" s="51" t="n">
        <f aca="false">IF(L52=0,Реглист!$C$89*2+2,E52+G52+I52+K52)</f>
        <v>44</v>
      </c>
      <c r="N52" s="51" t="n">
        <v>48</v>
      </c>
      <c r="O52" s="53" t="n">
        <f aca="false">L52+L53</f>
        <v>5850.87</v>
      </c>
      <c r="P52" s="51" t="n">
        <f aca="false">IF(O52=0,Реглист!$C$89*4+4,M52+M53)</f>
        <v>55</v>
      </c>
      <c r="Q52" s="51" t="n">
        <f aca="false">IF(P52=Реглист!$C$89*4+4,Реглист!$C$89+1,RANK(P52,$P$4:$P$87,1))</f>
        <v>11</v>
      </c>
    </row>
    <row r="53" customFormat="false" ht="15.75" hidden="false" customHeight="false" outlineLevel="0" collapsed="false">
      <c r="A53" s="62" t="n">
        <f aca="false">A52+1</f>
        <v>50</v>
      </c>
      <c r="B53" s="37" t="str">
        <f aca="false">Реглист!B53</f>
        <v>Marksman</v>
      </c>
      <c r="C53" s="38" t="str">
        <f aca="false">Реглист!C53</f>
        <v>Огейко Юрий</v>
      </c>
      <c r="D53" s="51" t="n">
        <f aca="false">IFERROR(VLOOKUP(C53,Т1За!$C$3:$D$45,2,0),0)</f>
        <v>2416.41</v>
      </c>
      <c r="E53" s="51" t="n">
        <f aca="false">IFERROR(VLOOKUP(C53,Т1За!$C$3:$E$45,3,0),0)</f>
        <v>4</v>
      </c>
      <c r="F53" s="51" t="n">
        <f aca="false">IFERROR(VLOOKUP(C53,Т1Зб!$C$3:$D$45,2,0),0)</f>
        <v>0</v>
      </c>
      <c r="G53" s="51" t="n">
        <f aca="false">IFERROR(VLOOKUP(C53,Т1Зб!$C$3:$E$45,3,0),0)</f>
        <v>0</v>
      </c>
      <c r="H53" s="51" t="n">
        <f aca="false">IFERROR(VLOOKUP(C53,Т2За!$C$3:$D$45,2,0),0)</f>
        <v>0</v>
      </c>
      <c r="I53" s="51" t="n">
        <f aca="false">IFERROR(VLOOKUP(C53,Т2За!$C$3:$E$45,3,0),0)</f>
        <v>0</v>
      </c>
      <c r="J53" s="53" t="n">
        <f aca="false">IFERROR(VLOOKUP(C53,Т2Зб!$C$3:$D$45,2,0),0)</f>
        <v>1566.24</v>
      </c>
      <c r="K53" s="53" t="n">
        <f aca="false">IFERROR(VLOOKUP(C53,Т2Зб!$C$3:$E$45,3,0),0)</f>
        <v>7</v>
      </c>
      <c r="L53" s="51" t="n">
        <f aca="false">D53+F53+H53+J53</f>
        <v>3982.65</v>
      </c>
      <c r="M53" s="51" t="n">
        <f aca="false">IF(L53=0,Реглист!$C$89*2+2,E53+G53+I53+K53)</f>
        <v>11</v>
      </c>
      <c r="N53" s="51" t="n">
        <f aca="false">IF(M53=Реглист!$C$89*2+2,Реглист!$C$89*2+1,RANK(M53,$M$4:$M$87,1))</f>
        <v>4</v>
      </c>
      <c r="O53" s="53"/>
      <c r="P53" s="51"/>
      <c r="Q53" s="51"/>
    </row>
    <row r="54" customFormat="false" ht="15.75" hidden="false" customHeight="false" outlineLevel="0" collapsed="false">
      <c r="A54" s="62" t="n">
        <f aca="false">A53+1</f>
        <v>51</v>
      </c>
      <c r="B54" s="37" t="str">
        <f aca="false">Реглист!B54</f>
        <v>UL soldiers of fortune</v>
      </c>
      <c r="C54" s="38" t="str">
        <f aca="false">Реглист!C54</f>
        <v>Дешкевич Виталий</v>
      </c>
      <c r="D54" s="51" t="n">
        <f aca="false">IFERROR(VLOOKUP(C54,Т1За!$C$3:$D$45,2,0),0)</f>
        <v>935.33</v>
      </c>
      <c r="E54" s="51" t="n">
        <f aca="false">IFERROR(VLOOKUP(C54,Т1За!$C$3:$E$45,3,0),0)</f>
        <v>23</v>
      </c>
      <c r="F54" s="51" t="n">
        <f aca="false">IFERROR(VLOOKUP(C54,Т1Зб!$C$3:$D$45,2,0),0)</f>
        <v>0</v>
      </c>
      <c r="G54" s="51" t="n">
        <f aca="false">IFERROR(VLOOKUP(C54,Т1Зб!$C$3:$E$45,3,0),0)</f>
        <v>0</v>
      </c>
      <c r="H54" s="51" t="n">
        <f aca="false">IFERROR(VLOOKUP(C54,Т2За!$C$3:$D$45,2,0),0)</f>
        <v>0</v>
      </c>
      <c r="I54" s="51" t="n">
        <f aca="false">IFERROR(VLOOKUP(C54,Т2За!$C$3:$E$45,3,0),0)</f>
        <v>0</v>
      </c>
      <c r="J54" s="53" t="n">
        <f aca="false">IFERROR(VLOOKUP(C54,Т2Зб!$C$3:$D$45,2,0),0)</f>
        <v>0</v>
      </c>
      <c r="K54" s="53" t="n">
        <f aca="false">IFERROR(VLOOKUP(C54,Т2Зб!$C$3:$E$45,3,0),0)</f>
        <v>43</v>
      </c>
      <c r="L54" s="51" t="n">
        <f aca="false">D54+F54+H54+J54</f>
        <v>935.33</v>
      </c>
      <c r="M54" s="51" t="n">
        <f aca="false">IF(L54=0,Реглист!$C$89*2+2,E54+G54+I54+K54)</f>
        <v>66</v>
      </c>
      <c r="N54" s="51" t="n">
        <f aca="false">IF(M54=Реглист!$C$89*2+2,Реглист!$C$89*2+1,RANK(M54,$M$4:$M$87,1))</f>
        <v>69</v>
      </c>
      <c r="O54" s="53" t="n">
        <f aca="false">L54+L55</f>
        <v>1642.34</v>
      </c>
      <c r="P54" s="51" t="n">
        <f aca="false">IF(O54=0,Реглист!$C$89*4+4,M54+M55)</f>
        <v>134</v>
      </c>
      <c r="Q54" s="51" t="n">
        <f aca="false">IF(P54=Реглист!$C$89*4+4,Реглист!$C$89+1,RANK(P54,$P$4:$P$87,1))</f>
        <v>38</v>
      </c>
    </row>
    <row r="55" customFormat="false" ht="15.75" hidden="false" customHeight="false" outlineLevel="0" collapsed="false">
      <c r="A55" s="62" t="n">
        <f aca="false">A54+1</f>
        <v>52</v>
      </c>
      <c r="B55" s="37" t="str">
        <f aca="false">Реглист!B55</f>
        <v>UL soldiers of fortune</v>
      </c>
      <c r="C55" s="38" t="str">
        <f aca="false">Реглист!C55</f>
        <v>Андрианов Илья</v>
      </c>
      <c r="D55" s="51" t="n">
        <f aca="false">IFERROR(VLOOKUP(C55,Т1За!$C$3:$D$45,2,0),0)</f>
        <v>0</v>
      </c>
      <c r="E55" s="51" t="n">
        <f aca="false">IFERROR(VLOOKUP(C55,Т1За!$C$3:$E$45,3,0),0)</f>
        <v>0</v>
      </c>
      <c r="F55" s="51" t="n">
        <f aca="false">IFERROR(VLOOKUP(C55,Т1Зб!$C$3:$D$45,2,0),0)</f>
        <v>553.25</v>
      </c>
      <c r="G55" s="51" t="n">
        <f aca="false">IFERROR(VLOOKUP(C55,Т1Зб!$C$3:$E$45,3,0),0)</f>
        <v>33</v>
      </c>
      <c r="H55" s="51" t="n">
        <f aca="false">IFERROR(VLOOKUP(C55,Т2За!$C$3:$D$45,2,0),0)</f>
        <v>153.76</v>
      </c>
      <c r="I55" s="51" t="n">
        <f aca="false">IFERROR(VLOOKUP(C55,Т2За!$C$3:$E$45,3,0),0)</f>
        <v>35</v>
      </c>
      <c r="J55" s="53" t="n">
        <f aca="false">IFERROR(VLOOKUP(C55,Т2Зб!$C$3:$D$45,2,0),0)</f>
        <v>0</v>
      </c>
      <c r="K55" s="53" t="n">
        <f aca="false">IFERROR(VLOOKUP(C55,Т2Зб!$C$3:$E$45,3,0),0)</f>
        <v>0</v>
      </c>
      <c r="L55" s="51" t="n">
        <f aca="false">D55+F55+H55+J55</f>
        <v>707.01</v>
      </c>
      <c r="M55" s="51" t="n">
        <f aca="false">IF(L55=0,Реглист!$C$89*2+2,E55+G55+I55+K55)</f>
        <v>68</v>
      </c>
      <c r="N55" s="51" t="n">
        <f aca="false">IF(M55=Реглист!$C$89*2+2,Реглист!$C$89*2+1,RANK(M55,$M$4:$M$87,1))</f>
        <v>71</v>
      </c>
      <c r="O55" s="53"/>
      <c r="P55" s="51"/>
      <c r="Q55" s="51"/>
    </row>
    <row r="56" customFormat="false" ht="15.75" hidden="false" customHeight="false" outlineLevel="0" collapsed="false">
      <c r="A56" s="62" t="n">
        <f aca="false">A55+1</f>
        <v>53</v>
      </c>
      <c r="B56" s="37" t="str">
        <f aca="false">Реглист!B56</f>
        <v>Fishka</v>
      </c>
      <c r="C56" s="38" t="str">
        <f aca="false">Реглист!C56</f>
        <v>Насиров Эмин</v>
      </c>
      <c r="D56" s="51" t="n">
        <f aca="false">IFERROR(VLOOKUP(C56,Т1За!$C$3:$D$45,2,0),0)</f>
        <v>2790.15</v>
      </c>
      <c r="E56" s="51" t="n">
        <f aca="false">IFERROR(VLOOKUP(C56,Т1За!$C$3:$E$45,3,0),0)</f>
        <v>3</v>
      </c>
      <c r="F56" s="51" t="n">
        <f aca="false">IFERROR(VLOOKUP(C56,Т1Зб!$C$3:$D$45,2,0),0)</f>
        <v>0</v>
      </c>
      <c r="G56" s="51" t="n">
        <f aca="false">IFERROR(VLOOKUP(C56,Т1Зб!$C$3:$E$45,3,0),0)</f>
        <v>0</v>
      </c>
      <c r="H56" s="51" t="n">
        <f aca="false">IFERROR(VLOOKUP(C56,Т2За!$C$3:$D$45,2,0),0)</f>
        <v>0</v>
      </c>
      <c r="I56" s="51" t="n">
        <f aca="false">IFERROR(VLOOKUP(C56,Т2За!$C$3:$E$45,3,0),0)</f>
        <v>0</v>
      </c>
      <c r="J56" s="53" t="n">
        <f aca="false">IFERROR(VLOOKUP(C56,Т2Зб!$C$3:$D$45,2,0),0)</f>
        <v>1105.73</v>
      </c>
      <c r="K56" s="53" t="n">
        <f aca="false">IFERROR(VLOOKUP(C56,Т2Зб!$C$3:$E$45,3,0),0)</f>
        <v>15</v>
      </c>
      <c r="L56" s="51" t="n">
        <f aca="false">D56+F56+H56+J56</f>
        <v>3895.88</v>
      </c>
      <c r="M56" s="51" t="n">
        <f aca="false">IF(L56=0,Реглист!$C$89*2+2,E56+G56+I56+K56)</f>
        <v>18</v>
      </c>
      <c r="N56" s="51" t="n">
        <v>11</v>
      </c>
      <c r="O56" s="53" t="n">
        <f aca="false">L56+L57</f>
        <v>7118.83</v>
      </c>
      <c r="P56" s="51" t="n">
        <f aca="false">IF(O56=0,Реглист!$C$89*4+4,M56+M57)</f>
        <v>52</v>
      </c>
      <c r="Q56" s="51" t="n">
        <v>10</v>
      </c>
    </row>
    <row r="57" customFormat="false" ht="15.75" hidden="false" customHeight="false" outlineLevel="0" collapsed="false">
      <c r="A57" s="62" t="n">
        <f aca="false">A56+1</f>
        <v>54</v>
      </c>
      <c r="B57" s="37" t="str">
        <f aca="false">Реглист!B57</f>
        <v>Fishka</v>
      </c>
      <c r="C57" s="38" t="str">
        <f aca="false">Реглист!C57</f>
        <v>Наконечник Александр</v>
      </c>
      <c r="D57" s="51" t="n">
        <f aca="false">IFERROR(VLOOKUP(C57,Т1За!$C$3:$D$45,2,0),0)</f>
        <v>0</v>
      </c>
      <c r="E57" s="51" t="n">
        <f aca="false">IFERROR(VLOOKUP(C57,Т1За!$C$3:$E$45,3,0),0)</f>
        <v>0</v>
      </c>
      <c r="F57" s="51" t="n">
        <f aca="false">IFERROR(VLOOKUP(C57,Т1Зб!$C$3:$D$45,2,0),0)</f>
        <v>2765.66</v>
      </c>
      <c r="G57" s="51" t="n">
        <f aca="false">IFERROR(VLOOKUP(C57,Т1Зб!$C$3:$E$45,3,0),0)</f>
        <v>7</v>
      </c>
      <c r="H57" s="51" t="n">
        <f aca="false">IFERROR(VLOOKUP(C57,Т2За!$C$3:$D$45,2,0),0)</f>
        <v>457.29</v>
      </c>
      <c r="I57" s="51" t="n">
        <f aca="false">IFERROR(VLOOKUP(C57,Т2За!$C$3:$E$45,3,0),0)</f>
        <v>27</v>
      </c>
      <c r="J57" s="53" t="n">
        <f aca="false">IFERROR(VLOOKUP(C57,Т2Зб!$C$3:$D$45,2,0),0)</f>
        <v>0</v>
      </c>
      <c r="K57" s="53" t="n">
        <f aca="false">IFERROR(VLOOKUP(C57,Т2Зб!$C$3:$E$45,3,0),0)</f>
        <v>0</v>
      </c>
      <c r="L57" s="51" t="n">
        <f aca="false">D57+F57+H57+J57</f>
        <v>3222.95</v>
      </c>
      <c r="M57" s="51" t="n">
        <f aca="false">IF(L57=0,Реглист!$C$89*2+2,E57+G57+I57+K57)</f>
        <v>34</v>
      </c>
      <c r="N57" s="51" t="n">
        <f aca="false">IF(M57=Реглист!$C$89*2+2,Реглист!$C$89*2+1,RANK(M57,$M$4:$M$87,1))</f>
        <v>29</v>
      </c>
      <c r="O57" s="53"/>
      <c r="P57" s="51"/>
      <c r="Q57" s="51"/>
    </row>
    <row r="58" customFormat="false" ht="15.75" hidden="false" customHeight="false" outlineLevel="0" collapsed="false">
      <c r="A58" s="62" t="n">
        <f aca="false">A57+1</f>
        <v>55</v>
      </c>
      <c r="B58" s="37" t="str">
        <f aca="false">Реглист!B58</f>
        <v>Бульба з Салам</v>
      </c>
      <c r="C58" s="38" t="str">
        <f aca="false">Реглист!C58</f>
        <v>Бобриков Алексей</v>
      </c>
      <c r="D58" s="51" t="n">
        <f aca="false">IFERROR(VLOOKUP(C58,Т1За!$C$3:$D$45,2,0),0)</f>
        <v>390.65</v>
      </c>
      <c r="E58" s="51" t="n">
        <f aca="false">IFERROR(VLOOKUP(C58,Т1За!$C$3:$E$45,3,0),0)</f>
        <v>35</v>
      </c>
      <c r="F58" s="51" t="n">
        <f aca="false">IFERROR(VLOOKUP(C58,Т1Зб!$C$3:$D$45,2,0),0)</f>
        <v>0</v>
      </c>
      <c r="G58" s="51" t="n">
        <f aca="false">IFERROR(VLOOKUP(C58,Т1Зб!$C$3:$E$45,3,0),0)</f>
        <v>0</v>
      </c>
      <c r="H58" s="51" t="n">
        <f aca="false">IFERROR(VLOOKUP(C58,Т2За!$C$3:$D$45,2,0),0)</f>
        <v>0</v>
      </c>
      <c r="I58" s="51" t="n">
        <f aca="false">IFERROR(VLOOKUP(C58,Т2За!$C$3:$E$45,3,0),0)</f>
        <v>0</v>
      </c>
      <c r="J58" s="53" t="n">
        <f aca="false">IFERROR(VLOOKUP(C58,Т2Зб!$C$3:$D$45,2,0),0)</f>
        <v>731.15</v>
      </c>
      <c r="K58" s="53" t="n">
        <f aca="false">IFERROR(VLOOKUP(C58,Т2Зб!$C$3:$E$45,3,0),0)</f>
        <v>21</v>
      </c>
      <c r="L58" s="51" t="n">
        <f aca="false">D58+F58+H58+J58</f>
        <v>1121.8</v>
      </c>
      <c r="M58" s="51" t="n">
        <f aca="false">IF(L58=0,Реглист!$C$89*2+2,E58+G58+I58+K58)</f>
        <v>56</v>
      </c>
      <c r="N58" s="51" t="n">
        <v>60</v>
      </c>
      <c r="O58" s="53" t="n">
        <f aca="false">L58+L59</f>
        <v>1524.89</v>
      </c>
      <c r="P58" s="51" t="n">
        <f aca="false">IF(O58=0,Реглист!$C$89*4+4,M58+M59)</f>
        <v>129</v>
      </c>
      <c r="Q58" s="51" t="n">
        <f aca="false">IF(P58=Реглист!$C$89*4+4,Реглист!$C$89+1,RANK(P58,$P$4:$P$87,1))</f>
        <v>36</v>
      </c>
    </row>
    <row r="59" customFormat="false" ht="15.75" hidden="false" customHeight="false" outlineLevel="0" collapsed="false">
      <c r="A59" s="62" t="n">
        <f aca="false">A58+1</f>
        <v>56</v>
      </c>
      <c r="B59" s="37" t="str">
        <f aca="false">Реглист!B59</f>
        <v>Бульба з Салам</v>
      </c>
      <c r="C59" s="38" t="str">
        <f aca="false">Реглист!C59</f>
        <v>Лунякин Олег</v>
      </c>
      <c r="D59" s="51" t="n">
        <f aca="false">IFERROR(VLOOKUP(C59,Т1За!$C$3:$D$45,2,0),0)</f>
        <v>0</v>
      </c>
      <c r="E59" s="51" t="n">
        <f aca="false">IFERROR(VLOOKUP(C59,Т1За!$C$3:$E$45,3,0),0)</f>
        <v>0</v>
      </c>
      <c r="F59" s="51" t="n">
        <f aca="false">IFERROR(VLOOKUP(C59,Т1Зб!$C$3:$D$45,2,0),0)</f>
        <v>234.09</v>
      </c>
      <c r="G59" s="51" t="n">
        <f aca="false">IFERROR(VLOOKUP(C59,Т1Зб!$C$3:$E$45,3,0),0)</f>
        <v>39</v>
      </c>
      <c r="H59" s="51" t="n">
        <f aca="false">IFERROR(VLOOKUP(C59,Т2За!$C$3:$D$45,2,0),0)</f>
        <v>169</v>
      </c>
      <c r="I59" s="51" t="n">
        <f aca="false">IFERROR(VLOOKUP(C59,Т2За!$C$3:$E$45,3,0),0)</f>
        <v>34</v>
      </c>
      <c r="J59" s="53" t="n">
        <f aca="false">IFERROR(VLOOKUP(C59,Т2Зб!$C$3:$D$45,2,0),0)</f>
        <v>0</v>
      </c>
      <c r="K59" s="53" t="n">
        <f aca="false">IFERROR(VLOOKUP(C59,Т2Зб!$C$3:$E$45,3,0),0)</f>
        <v>0</v>
      </c>
      <c r="L59" s="51" t="n">
        <f aca="false">D59+F59+H59+J59</f>
        <v>403.09</v>
      </c>
      <c r="M59" s="51" t="n">
        <f aca="false">IF(L59=0,Реглист!$C$89*2+2,E59+G59+I59+K59)</f>
        <v>73</v>
      </c>
      <c r="N59" s="51" t="n">
        <f aca="false">IF(M59=Реглист!$C$89*2+2,Реглист!$C$89*2+1,RANK(M59,$M$4:$M$87,1))</f>
        <v>76</v>
      </c>
      <c r="O59" s="53"/>
      <c r="P59" s="51"/>
      <c r="Q59" s="51"/>
    </row>
    <row r="60" customFormat="false" ht="15.75" hidden="false" customHeight="false" outlineLevel="0" collapsed="false">
      <c r="A60" s="62" t="n">
        <f aca="false">A59+1</f>
        <v>57</v>
      </c>
      <c r="B60" s="37" t="str">
        <f aca="false">Реглист!B60</f>
        <v>VODNIK_TEAM</v>
      </c>
      <c r="C60" s="38" t="str">
        <f aca="false">Реглист!C60</f>
        <v>Цветков Алексей</v>
      </c>
      <c r="D60" s="51" t="n">
        <f aca="false">IFERROR(VLOOKUP(C60,Т1За!$C$3:$D$45,2,0),0)</f>
        <v>0</v>
      </c>
      <c r="E60" s="51" t="n">
        <f aca="false">IFERROR(VLOOKUP(C60,Т1За!$C$3:$E$45,3,0),0)</f>
        <v>0</v>
      </c>
      <c r="F60" s="51" t="n">
        <f aca="false">IFERROR(VLOOKUP(C60,Т1Зб!$C$3:$D$45,2,0),0)</f>
        <v>851.24</v>
      </c>
      <c r="G60" s="51" t="n">
        <f aca="false">IFERROR(VLOOKUP(C60,Т1Зб!$C$3:$E$45,3,0),0)</f>
        <v>27</v>
      </c>
      <c r="H60" s="51" t="n">
        <f aca="false">IFERROR(VLOOKUP(C60,Т2За!$C$3:$D$45,2,0),0)</f>
        <v>0</v>
      </c>
      <c r="I60" s="51" t="n">
        <f aca="false">IFERROR(VLOOKUP(C60,Т2За!$C$3:$E$45,3,0),0)</f>
        <v>43</v>
      </c>
      <c r="J60" s="53" t="n">
        <f aca="false">IFERROR(VLOOKUP(C60,Т2Зб!$C$3:$D$45,2,0),0)</f>
        <v>0</v>
      </c>
      <c r="K60" s="53" t="n">
        <f aca="false">IFERROR(VLOOKUP(C60,Т2Зб!$C$3:$E$45,3,0),0)</f>
        <v>0</v>
      </c>
      <c r="L60" s="51" t="n">
        <f aca="false">D60+F60+H60+J60</f>
        <v>851.24</v>
      </c>
      <c r="M60" s="51" t="n">
        <f aca="false">IF(L60=0,Реглист!$C$89*2+2,E60+G60+I60+K60)</f>
        <v>70</v>
      </c>
      <c r="N60" s="51" t="n">
        <f aca="false">IF(M60=Реглист!$C$89*2+2,Реглист!$C$89*2+1,RANK(M60,$M$4:$M$87,1))</f>
        <v>73</v>
      </c>
      <c r="O60" s="53" t="n">
        <f aca="false">L60+L61</f>
        <v>1703.78</v>
      </c>
      <c r="P60" s="51" t="n">
        <f aca="false">IF(O60=0,Реглист!$C$89*4+4,M60+M61)</f>
        <v>132</v>
      </c>
      <c r="Q60" s="51" t="n">
        <f aca="false">IF(P60=Реглист!$C$89*4+4,Реглист!$C$89+1,RANK(P60,$P$4:$P$87,1))</f>
        <v>37</v>
      </c>
    </row>
    <row r="61" customFormat="false" ht="15.75" hidden="false" customHeight="false" outlineLevel="0" collapsed="false">
      <c r="A61" s="62" t="n">
        <f aca="false">A60+1</f>
        <v>58</v>
      </c>
      <c r="B61" s="37" t="str">
        <f aca="false">Реглист!B61</f>
        <v>VODNIK_TEAM</v>
      </c>
      <c r="C61" s="38" t="str">
        <f aca="false">Реглист!C61</f>
        <v>Клевко Александр</v>
      </c>
      <c r="D61" s="51" t="n">
        <f aca="false">IFERROR(VLOOKUP(C61,Т1За!$C$3:$D$45,2,0),0)</f>
        <v>320.09</v>
      </c>
      <c r="E61" s="51" t="n">
        <f aca="false">IFERROR(VLOOKUP(C61,Т1За!$C$3:$E$45,3,0),0)</f>
        <v>36</v>
      </c>
      <c r="F61" s="51" t="n">
        <f aca="false">IFERROR(VLOOKUP(C61,Т1Зб!$C$3:$D$45,2,0),0)</f>
        <v>0</v>
      </c>
      <c r="G61" s="51" t="n">
        <f aca="false">IFERROR(VLOOKUP(C61,Т1Зб!$C$3:$E$45,3,0),0)</f>
        <v>0</v>
      </c>
      <c r="H61" s="51" t="n">
        <f aca="false">IFERROR(VLOOKUP(C61,Т2За!$C$3:$D$45,2,0),0)</f>
        <v>0</v>
      </c>
      <c r="I61" s="51" t="n">
        <f aca="false">IFERROR(VLOOKUP(C61,Т2За!$C$3:$E$45,3,0),0)</f>
        <v>0</v>
      </c>
      <c r="J61" s="53" t="n">
        <f aca="false">IFERROR(VLOOKUP(C61,Т2Зб!$C$3:$D$45,2,0),0)</f>
        <v>532.45</v>
      </c>
      <c r="K61" s="53" t="n">
        <f aca="false">IFERROR(VLOOKUP(C61,Т2Зб!$C$3:$E$45,3,0),0)</f>
        <v>26</v>
      </c>
      <c r="L61" s="51" t="n">
        <f aca="false">D61+F61+H61+J61</f>
        <v>852.54</v>
      </c>
      <c r="M61" s="51" t="n">
        <f aca="false">IF(L61=0,Реглист!$C$89*2+2,E61+G61+I61+K61)</f>
        <v>62</v>
      </c>
      <c r="N61" s="51" t="n">
        <v>67</v>
      </c>
      <c r="O61" s="53"/>
      <c r="P61" s="51"/>
      <c r="Q61" s="51"/>
    </row>
    <row r="62" customFormat="false" ht="15.75" hidden="false" customHeight="false" outlineLevel="0" collapsed="false">
      <c r="A62" s="62" t="n">
        <f aca="false">A61+1</f>
        <v>59</v>
      </c>
      <c r="B62" s="37" t="str">
        <f aca="false">Реглист!B62</f>
        <v>Лёлик и Болик</v>
      </c>
      <c r="C62" s="38" t="str">
        <f aca="false">Реглист!C62</f>
        <v>Францкевич Александр</v>
      </c>
      <c r="D62" s="51" t="n">
        <f aca="false">IFERROR(VLOOKUP(C62,Т1За!$C$3:$D$45,2,0),0)</f>
        <v>0</v>
      </c>
      <c r="E62" s="51" t="n">
        <f aca="false">IFERROR(VLOOKUP(C62,Т1За!$C$3:$E$45,3,0),0)</f>
        <v>43</v>
      </c>
      <c r="F62" s="51" t="n">
        <f aca="false">IFERROR(VLOOKUP(C62,Т1Зб!$C$3:$D$45,2,0),0)</f>
        <v>0</v>
      </c>
      <c r="G62" s="51" t="n">
        <f aca="false">IFERROR(VLOOKUP(C62,Т1Зб!$C$3:$E$45,3,0),0)</f>
        <v>0</v>
      </c>
      <c r="H62" s="51" t="n">
        <f aca="false">IFERROR(VLOOKUP(C62,Т2За!$C$3:$D$45,2,0),0)</f>
        <v>0</v>
      </c>
      <c r="I62" s="51" t="n">
        <f aca="false">IFERROR(VLOOKUP(C62,Т2За!$C$3:$E$45,3,0),0)</f>
        <v>0</v>
      </c>
      <c r="J62" s="53" t="n">
        <f aca="false">IFERROR(VLOOKUP(C62,Т2Зб!$C$3:$D$45,2,0),0)</f>
        <v>0</v>
      </c>
      <c r="K62" s="53" t="n">
        <f aca="false">IFERROR(VLOOKUP(C62,Т2Зб!$C$3:$E$45,3,0),0)</f>
        <v>43</v>
      </c>
      <c r="L62" s="51" t="n">
        <f aca="false">D62+F62+H62+J62</f>
        <v>0</v>
      </c>
      <c r="M62" s="51" t="n">
        <f aca="false">IF(L62=0,Реглист!$C$89*2+2,E62+G62+I62+K62)</f>
        <v>86</v>
      </c>
      <c r="N62" s="51" t="n">
        <v>81</v>
      </c>
      <c r="O62" s="53" t="n">
        <f aca="false">L62+L63</f>
        <v>5888.98</v>
      </c>
      <c r="P62" s="51" t="n">
        <f aca="false">IF(O62=0,Реглист!$C$89*4+4,M62+M63)</f>
        <v>104</v>
      </c>
      <c r="Q62" s="51" t="n">
        <f aca="false">IF(P62=Реглист!$C$89*4+4,Реглист!$C$89+1,RANK(P62,$P$4:$P$87,1))</f>
        <v>28</v>
      </c>
    </row>
    <row r="63" customFormat="false" ht="15.75" hidden="false" customHeight="false" outlineLevel="0" collapsed="false">
      <c r="A63" s="62" t="n">
        <f aca="false">A62+1</f>
        <v>60</v>
      </c>
      <c r="B63" s="37" t="str">
        <f aca="false">Реглист!B63</f>
        <v>Лёлик и Болик</v>
      </c>
      <c r="C63" s="38" t="str">
        <f aca="false">Реглист!C63</f>
        <v>Ежков Игорь</v>
      </c>
      <c r="D63" s="51" t="n">
        <f aca="false">IFERROR(VLOOKUP(C63,Т1За!$C$3:$D$45,2,0),0)</f>
        <v>0</v>
      </c>
      <c r="E63" s="51" t="n">
        <f aca="false">IFERROR(VLOOKUP(C63,Т1За!$C$3:$E$45,3,0),0)</f>
        <v>0</v>
      </c>
      <c r="F63" s="51" t="n">
        <f aca="false">IFERROR(VLOOKUP(C63,Т1Зб!$C$3:$D$45,2,0),0)</f>
        <v>1478.25</v>
      </c>
      <c r="G63" s="51" t="n">
        <f aca="false">IFERROR(VLOOKUP(C63,Т1Зб!$C$3:$E$45,3,0),0)</f>
        <v>17</v>
      </c>
      <c r="H63" s="51" t="n">
        <f aca="false">IFERROR(VLOOKUP(C63,Т2За!$C$3:$D$45,2,0),0)</f>
        <v>4410.73</v>
      </c>
      <c r="I63" s="51" t="n">
        <f aca="false">IFERROR(VLOOKUP(C63,Т2За!$C$3:$E$45,3,0),0)</f>
        <v>1</v>
      </c>
      <c r="J63" s="53" t="n">
        <f aca="false">IFERROR(VLOOKUP(C63,Т2Зб!$C$3:$D$45,2,0),0)</f>
        <v>0</v>
      </c>
      <c r="K63" s="53" t="n">
        <f aca="false">IFERROR(VLOOKUP(C63,Т2Зб!$C$3:$E$45,3,0),0)</f>
        <v>0</v>
      </c>
      <c r="L63" s="51" t="n">
        <f aca="false">D63+F63+H63+J63</f>
        <v>5888.98</v>
      </c>
      <c r="M63" s="51" t="n">
        <f aca="false">IF(L63=0,Реглист!$C$89*2+2,E63+G63+I63+K63)</f>
        <v>18</v>
      </c>
      <c r="N63" s="51" t="n">
        <f aca="false">IF(M63=Реглист!$C$89*2+2,Реглист!$C$89*2+1,RANK(M63,$M$4:$M$87,1))</f>
        <v>10</v>
      </c>
      <c r="O63" s="53"/>
      <c r="P63" s="51"/>
      <c r="Q63" s="51"/>
    </row>
    <row r="64" customFormat="false" ht="15.75" hidden="false" customHeight="false" outlineLevel="0" collapsed="false">
      <c r="A64" s="62" t="n">
        <f aca="false">A63+1</f>
        <v>61</v>
      </c>
      <c r="B64" s="37" t="str">
        <f aca="false">Реглист!B64</f>
        <v>FavoriteTeamBelarus</v>
      </c>
      <c r="C64" s="38" t="str">
        <f aca="false">Реглист!C64</f>
        <v>Анпилов Андрей</v>
      </c>
      <c r="D64" s="51" t="n">
        <f aca="false">IFERROR(VLOOKUP(C64,Т1За!$C$3:$D$45,2,0),0)</f>
        <v>1362.15</v>
      </c>
      <c r="E64" s="51" t="n">
        <f aca="false">IFERROR(VLOOKUP(C64,Т1За!$C$3:$E$45,3,0),0)</f>
        <v>21</v>
      </c>
      <c r="F64" s="51" t="n">
        <f aca="false">IFERROR(VLOOKUP(C64,Т1Зб!$C$3:$D$45,2,0),0)</f>
        <v>0</v>
      </c>
      <c r="G64" s="51" t="n">
        <f aca="false">IFERROR(VLOOKUP(C64,Т1Зб!$C$3:$E$45,3,0),0)</f>
        <v>0</v>
      </c>
      <c r="H64" s="51" t="n">
        <f aca="false">IFERROR(VLOOKUP(C64,Т2За!$C$3:$D$45,2,0),0)</f>
        <v>0</v>
      </c>
      <c r="I64" s="51" t="n">
        <f aca="false">IFERROR(VLOOKUP(C64,Т2За!$C$3:$E$45,3,0),0)</f>
        <v>0</v>
      </c>
      <c r="J64" s="53" t="n">
        <f aca="false">IFERROR(VLOOKUP(C64,Т2Зб!$C$3:$D$45,2,0),0)</f>
        <v>2360.75</v>
      </c>
      <c r="K64" s="53" t="n">
        <f aca="false">IFERROR(VLOOKUP(C64,Т2Зб!$C$3:$E$45,3,0),0)</f>
        <v>3</v>
      </c>
      <c r="L64" s="51" t="n">
        <f aca="false">D64+F64+H64+J64</f>
        <v>3722.9</v>
      </c>
      <c r="M64" s="51" t="n">
        <f aca="false">IF(L64=0,Реглист!$C$89*2+2,E64+G64+I64+K64)</f>
        <v>24</v>
      </c>
      <c r="N64" s="51" t="n">
        <f aca="false">IF(M64=Реглист!$C$89*2+2,Реглист!$C$89*2+1,RANK(M64,$M$4:$M$87,1))</f>
        <v>17</v>
      </c>
      <c r="O64" s="53" t="n">
        <f aca="false">L64+L65</f>
        <v>6848.08</v>
      </c>
      <c r="P64" s="51" t="n">
        <f aca="false">IF(O64=0,Реглист!$C$89*4+4,M64+M65)</f>
        <v>51</v>
      </c>
      <c r="Q64" s="51" t="n">
        <v>9</v>
      </c>
    </row>
    <row r="65" customFormat="false" ht="15.75" hidden="false" customHeight="false" outlineLevel="0" collapsed="false">
      <c r="A65" s="62" t="n">
        <f aca="false">A64+1</f>
        <v>62</v>
      </c>
      <c r="B65" s="37" t="str">
        <f aca="false">Реглист!B65</f>
        <v>FavoriteTeamBelarus</v>
      </c>
      <c r="C65" s="38" t="str">
        <f aca="false">Реглист!C65</f>
        <v>Шавшунов Никита</v>
      </c>
      <c r="D65" s="51" t="n">
        <f aca="false">IFERROR(VLOOKUP(C65,Т1За!$C$3:$D$45,2,0),0)</f>
        <v>0</v>
      </c>
      <c r="E65" s="51" t="n">
        <f aca="false">IFERROR(VLOOKUP(C65,Т1За!$C$3:$E$45,3,0),0)</f>
        <v>0</v>
      </c>
      <c r="F65" s="51" t="n">
        <f aca="false">IFERROR(VLOOKUP(C65,Т1Зб!$C$3:$D$45,2,0),0)</f>
        <v>1257.97</v>
      </c>
      <c r="G65" s="51" t="n">
        <f aca="false">IFERROR(VLOOKUP(C65,Т1Зб!$C$3:$E$45,3,0),0)</f>
        <v>18</v>
      </c>
      <c r="H65" s="51" t="n">
        <f aca="false">IFERROR(VLOOKUP(C65,Т2За!$C$3:$D$45,2,0),0)</f>
        <v>1867.21</v>
      </c>
      <c r="I65" s="51" t="n">
        <f aca="false">IFERROR(VLOOKUP(C65,Т2За!$C$3:$E$45,3,0),0)</f>
        <v>9</v>
      </c>
      <c r="J65" s="53" t="n">
        <f aca="false">IFERROR(VLOOKUP(C65,Т2Зб!$C$3:$D$45,2,0),0)</f>
        <v>0</v>
      </c>
      <c r="K65" s="53" t="n">
        <f aca="false">IFERROR(VLOOKUP(C65,Т2Зб!$C$3:$E$45,3,0),0)</f>
        <v>0</v>
      </c>
      <c r="L65" s="51" t="n">
        <f aca="false">D65+F65+H65+J65</f>
        <v>3125.18</v>
      </c>
      <c r="M65" s="51" t="n">
        <f aca="false">IF(L65=0,Реглист!$C$89*2+2,E65+G65+I65+K65)</f>
        <v>27</v>
      </c>
      <c r="N65" s="51" t="n">
        <f aca="false">IF(M65=Реглист!$C$89*2+2,Реглист!$C$89*2+1,RANK(M65,$M$4:$M$87,1))</f>
        <v>19</v>
      </c>
      <c r="O65" s="53"/>
      <c r="P65" s="51"/>
      <c r="Q65" s="51"/>
    </row>
    <row r="66" customFormat="false" ht="15.75" hidden="false" customHeight="false" outlineLevel="0" collapsed="false">
      <c r="A66" s="62" t="n">
        <f aca="false">A65+1</f>
        <v>63</v>
      </c>
      <c r="B66" s="37" t="str">
        <f aca="false">Реглист!B66</f>
        <v>-</v>
      </c>
      <c r="C66" s="38" t="str">
        <f aca="false">Реглист!C66</f>
        <v>-</v>
      </c>
      <c r="D66" s="51" t="n">
        <f aca="false">IFERROR(VLOOKUP(C66,Т1За!$C$3:$D$45,2,0),0)</f>
        <v>0</v>
      </c>
      <c r="E66" s="51" t="n">
        <f aca="false">IFERROR(VLOOKUP(C66,Т1За!$C$3:$E$45,3,0),0)</f>
        <v>43</v>
      </c>
      <c r="F66" s="51" t="n">
        <f aca="false">IFERROR(VLOOKUP(C66,Т1Зб!$C$3:$D$45,2,0),0)</f>
        <v>0</v>
      </c>
      <c r="G66" s="51" t="n">
        <f aca="false">IFERROR(VLOOKUP(C66,Т1Зб!$C$3:$E$45,3,0),0)</f>
        <v>43</v>
      </c>
      <c r="H66" s="51" t="n">
        <f aca="false">IFERROR(VLOOKUP(C66,Т2За!$C$3:$D$45,2,0),0)</f>
        <v>0</v>
      </c>
      <c r="I66" s="51" t="n">
        <f aca="false">IFERROR(VLOOKUP(C66,Т2За!$C$3:$E$45,3,0),0)</f>
        <v>43</v>
      </c>
      <c r="J66" s="53" t="n">
        <f aca="false">IFERROR(VLOOKUP(C66,Т2Зб!$C$3:$D$45,2,0),0)</f>
        <v>0</v>
      </c>
      <c r="K66" s="53" t="n">
        <f aca="false">IFERROR(VLOOKUP(C66,Т2Зб!$C$3:$E$45,3,0),0)</f>
        <v>43</v>
      </c>
      <c r="L66" s="51" t="n">
        <f aca="false">D66+F66+H66+J66</f>
        <v>0</v>
      </c>
      <c r="M66" s="51" t="n">
        <f aca="false">IF(L66=0,Реглист!$C$89*2+2,E66+G66+I66+K66)</f>
        <v>86</v>
      </c>
      <c r="N66" s="51" t="n">
        <f aca="false">IF(M66=Реглист!$C$89*2+2,Реглист!$C$89*2+1,RANK(M66,$M$4:$M$87,1))</f>
        <v>85</v>
      </c>
      <c r="O66" s="53" t="n">
        <f aca="false">L66+L67</f>
        <v>0</v>
      </c>
      <c r="P66" s="51" t="n">
        <f aca="false">IF(O66=0,Реглист!$C$89*4+4,M66+M67)</f>
        <v>172</v>
      </c>
      <c r="Q66" s="51" t="n">
        <f aca="false">IF(P66=Реглист!$C$89*4+4,Реглист!$C$89+1,RANK(P66,$P$4:$P$87,1))</f>
        <v>43</v>
      </c>
    </row>
    <row r="67" customFormat="false" ht="15.75" hidden="false" customHeight="false" outlineLevel="0" collapsed="false">
      <c r="A67" s="62" t="n">
        <f aca="false">A66+1</f>
        <v>64</v>
      </c>
      <c r="B67" s="37" t="str">
        <f aca="false">Реглист!B67</f>
        <v>-</v>
      </c>
      <c r="C67" s="38" t="str">
        <f aca="false">Реглист!C67</f>
        <v>-</v>
      </c>
      <c r="D67" s="51" t="n">
        <f aca="false">IFERROR(VLOOKUP(C67,Т1За!$C$3:$D$45,2,0),0)</f>
        <v>0</v>
      </c>
      <c r="E67" s="51" t="n">
        <f aca="false">IFERROR(VLOOKUP(C67,Т1За!$C$3:$E$45,3,0),0)</f>
        <v>43</v>
      </c>
      <c r="F67" s="51" t="n">
        <f aca="false">IFERROR(VLOOKUP(C67,Т1Зб!$C$3:$D$45,2,0),0)</f>
        <v>0</v>
      </c>
      <c r="G67" s="51" t="n">
        <f aca="false">IFERROR(VLOOKUP(C67,Т1Зб!$C$3:$E$45,3,0),0)</f>
        <v>43</v>
      </c>
      <c r="H67" s="51" t="n">
        <f aca="false">IFERROR(VLOOKUP(C67,Т2За!$C$3:$D$45,2,0),0)</f>
        <v>0</v>
      </c>
      <c r="I67" s="51" t="n">
        <f aca="false">IFERROR(VLOOKUP(C67,Т2За!$C$3:$E$45,3,0),0)</f>
        <v>43</v>
      </c>
      <c r="J67" s="53" t="n">
        <f aca="false">IFERROR(VLOOKUP(C67,Т2Зб!$C$3:$D$45,2,0),0)</f>
        <v>0</v>
      </c>
      <c r="K67" s="53" t="n">
        <f aca="false">IFERROR(VLOOKUP(C67,Т2Зб!$C$3:$E$45,3,0),0)</f>
        <v>43</v>
      </c>
      <c r="L67" s="51" t="n">
        <f aca="false">D67+F67+H67+J67</f>
        <v>0</v>
      </c>
      <c r="M67" s="51" t="n">
        <f aca="false">IF(L67=0,Реглист!$C$89*2+2,E67+G67+I67+K67)</f>
        <v>86</v>
      </c>
      <c r="N67" s="51" t="n">
        <f aca="false">IF(M67=Реглист!$C$89*2+2,Реглист!$C$89*2+1,RANK(M67,$M$4:$M$87,1))</f>
        <v>85</v>
      </c>
      <c r="O67" s="53"/>
      <c r="P67" s="51"/>
      <c r="Q67" s="51"/>
    </row>
    <row r="68" customFormat="false" ht="15.75" hidden="false" customHeight="false" outlineLevel="0" collapsed="false">
      <c r="A68" s="62" t="n">
        <f aca="false">A67+1</f>
        <v>65</v>
      </c>
      <c r="B68" s="37" t="str">
        <f aca="false">Реглист!B68</f>
        <v>Непредсказуемые</v>
      </c>
      <c r="C68" s="38" t="str">
        <f aca="false">Реглист!C68</f>
        <v>Кайсин Иван</v>
      </c>
      <c r="D68" s="51" t="n">
        <f aca="false">IFERROR(VLOOKUP(C68,Т1За!$C$3:$D$45,2,0),0)</f>
        <v>1868.96</v>
      </c>
      <c r="E68" s="51" t="n">
        <f aca="false">IFERROR(VLOOKUP(C68,Т1За!$C$3:$E$45,3,0),0)</f>
        <v>13</v>
      </c>
      <c r="F68" s="51" t="n">
        <f aca="false">IFERROR(VLOOKUP(C68,Т1Зб!$C$3:$D$45,2,0),0)</f>
        <v>0</v>
      </c>
      <c r="G68" s="51" t="n">
        <f aca="false">IFERROR(VLOOKUP(C68,Т1Зб!$C$3:$E$45,3,0),0)</f>
        <v>0</v>
      </c>
      <c r="H68" s="51" t="n">
        <f aca="false">IFERROR(VLOOKUP(C68,Т2За!$C$3:$D$45,2,0),0)</f>
        <v>0</v>
      </c>
      <c r="I68" s="51" t="n">
        <f aca="false">IFERROR(VLOOKUP(C68,Т2За!$C$3:$E$45,3,0),0)</f>
        <v>0</v>
      </c>
      <c r="J68" s="53" t="n">
        <f aca="false">IFERROR(VLOOKUP(C68,Т2Зб!$C$3:$D$45,2,0),0)</f>
        <v>478.01</v>
      </c>
      <c r="K68" s="53" t="n">
        <f aca="false">IFERROR(VLOOKUP(C68,Т2Зб!$C$3:$E$45,3,0),0)</f>
        <v>28</v>
      </c>
      <c r="L68" s="51" t="n">
        <f aca="false">D68+F68+H68+J68</f>
        <v>2346.97</v>
      </c>
      <c r="M68" s="51" t="n">
        <f aca="false">IF(L68=0,Реглист!$C$89*2+2,E68+G68+I68+K68)</f>
        <v>41</v>
      </c>
      <c r="N68" s="51" t="n">
        <f aca="false">IF(M68=Реглист!$C$89*2+2,Реглист!$C$89*2+1,RANK(M68,$M$4:$M$87,1))</f>
        <v>43</v>
      </c>
      <c r="O68" s="53" t="n">
        <f aca="false">L68+L69</f>
        <v>3255.08</v>
      </c>
      <c r="P68" s="51" t="n">
        <f aca="false">IF(O68=0,Реглист!$C$89*4+4,M68+M69)</f>
        <v>103</v>
      </c>
      <c r="Q68" s="51" t="n">
        <f aca="false">IF(P68=Реглист!$C$89*4+4,Реглист!$C$89+1,RANK(P68,$P$4:$P$87,1))</f>
        <v>27</v>
      </c>
    </row>
    <row r="69" customFormat="false" ht="15.75" hidden="false" customHeight="false" outlineLevel="0" collapsed="false">
      <c r="A69" s="62" t="n">
        <f aca="false">A68+1</f>
        <v>66</v>
      </c>
      <c r="B69" s="37" t="str">
        <f aca="false">Реглист!B69</f>
        <v>Непредсказуемые</v>
      </c>
      <c r="C69" s="38" t="str">
        <f aca="false">Реглист!C69</f>
        <v>Хомский Дмитрий</v>
      </c>
      <c r="D69" s="51" t="n">
        <f aca="false">IFERROR(VLOOKUP(C69,Т1За!$C$3:$D$45,2,0),0)</f>
        <v>0</v>
      </c>
      <c r="E69" s="51" t="n">
        <f aca="false">IFERROR(VLOOKUP(C69,Т1За!$C$3:$E$45,3,0),0)</f>
        <v>0</v>
      </c>
      <c r="F69" s="51" t="n">
        <f aca="false">IFERROR(VLOOKUP(C69,Т1Зб!$C$3:$D$45,2,0),0)</f>
        <v>482.5</v>
      </c>
      <c r="G69" s="51" t="n">
        <f aca="false">IFERROR(VLOOKUP(C69,Т1Зб!$C$3:$E$45,3,0),0)</f>
        <v>34</v>
      </c>
      <c r="H69" s="51" t="n">
        <f aca="false">IFERROR(VLOOKUP(C69,Т2За!$C$3:$D$45,2,0),0)</f>
        <v>425.61</v>
      </c>
      <c r="I69" s="51" t="n">
        <f aca="false">IFERROR(VLOOKUP(C69,Т2За!$C$3:$E$45,3,0),0)</f>
        <v>28</v>
      </c>
      <c r="J69" s="53" t="n">
        <f aca="false">IFERROR(VLOOKUP(C69,Т2Зб!$C$3:$D$45,2,0),0)</f>
        <v>0</v>
      </c>
      <c r="K69" s="53" t="n">
        <f aca="false">IFERROR(VLOOKUP(C69,Т2Зб!$C$3:$E$45,3,0),0)</f>
        <v>0</v>
      </c>
      <c r="L69" s="51" t="n">
        <f aca="false">D69+F69+H69+J69</f>
        <v>908.11</v>
      </c>
      <c r="M69" s="51" t="n">
        <f aca="false">IF(L69=0,Реглист!$C$89*2+2,E69+G69+I69+K69)</f>
        <v>62</v>
      </c>
      <c r="N69" s="51" t="n">
        <v>66</v>
      </c>
      <c r="O69" s="53"/>
      <c r="P69" s="51"/>
      <c r="Q69" s="51"/>
    </row>
    <row r="70" customFormat="false" ht="15.75" hidden="false" customHeight="false" outlineLevel="0" collapsed="false">
      <c r="A70" s="62" t="n">
        <f aca="false">A69+1</f>
        <v>67</v>
      </c>
      <c r="B70" s="37" t="str">
        <f aca="false">Реглист!B70</f>
        <v>No Name Team</v>
      </c>
      <c r="C70" s="38" t="str">
        <f aca="false">Реглист!C70</f>
        <v>Шевчук Дмитрий</v>
      </c>
      <c r="D70" s="51" t="n">
        <f aca="false">IFERROR(VLOOKUP(C70,Т1За!$C$3:$D$45,2,0),0)</f>
        <v>1813.97</v>
      </c>
      <c r="E70" s="51" t="n">
        <f aca="false">IFERROR(VLOOKUP(C70,Т1За!$C$3:$E$45,3,0),0)</f>
        <v>14</v>
      </c>
      <c r="F70" s="51" t="n">
        <f aca="false">IFERROR(VLOOKUP(C70,Т1Зб!$C$3:$D$45,2,0),0)</f>
        <v>0</v>
      </c>
      <c r="G70" s="51" t="n">
        <f aca="false">IFERROR(VLOOKUP(C70,Т1Зб!$C$3:$E$45,3,0),0)</f>
        <v>0</v>
      </c>
      <c r="H70" s="51" t="n">
        <f aca="false">IFERROR(VLOOKUP(C70,Т2За!$C$3:$D$45,2,0),0)</f>
        <v>0</v>
      </c>
      <c r="I70" s="51" t="n">
        <f aca="false">IFERROR(VLOOKUP(C70,Т2За!$C$3:$E$45,3,0),0)</f>
        <v>0</v>
      </c>
      <c r="J70" s="53" t="n">
        <f aca="false">IFERROR(VLOOKUP(C70,Т2Зб!$C$3:$D$45,2,0),0)</f>
        <v>1127.72</v>
      </c>
      <c r="K70" s="53" t="n">
        <f aca="false">IFERROR(VLOOKUP(C70,Т2Зб!$C$3:$E$45,3,0),0)</f>
        <v>14</v>
      </c>
      <c r="L70" s="51" t="n">
        <f aca="false">D70+F70+H70+J70</f>
        <v>2941.69</v>
      </c>
      <c r="M70" s="51" t="n">
        <f aca="false">IF(L70=0,Реглист!$C$89*2+2,E70+G70+I70+K70)</f>
        <v>28</v>
      </c>
      <c r="N70" s="51" t="n">
        <v>21</v>
      </c>
      <c r="O70" s="53" t="n">
        <f aca="false">L70+L71</f>
        <v>5441.44</v>
      </c>
      <c r="P70" s="51" t="n">
        <f aca="false">IF(O70=0,Реглист!$C$89*4+4,M70+M71)</f>
        <v>66</v>
      </c>
      <c r="Q70" s="51" t="n">
        <v>16</v>
      </c>
    </row>
    <row r="71" customFormat="false" ht="15.75" hidden="false" customHeight="false" outlineLevel="0" collapsed="false">
      <c r="A71" s="62" t="n">
        <f aca="false">A70+1</f>
        <v>68</v>
      </c>
      <c r="B71" s="37" t="str">
        <f aca="false">Реглист!B71</f>
        <v>No Name Team</v>
      </c>
      <c r="C71" s="38" t="str">
        <f aca="false">Реглист!C71</f>
        <v>Евсеев Александр</v>
      </c>
      <c r="D71" s="51" t="n">
        <f aca="false">IFERROR(VLOOKUP(C71,Т1За!$C$3:$D$45,2,0),0)</f>
        <v>0</v>
      </c>
      <c r="E71" s="51" t="n">
        <f aca="false">IFERROR(VLOOKUP(C71,Т1За!$C$3:$E$45,3,0),0)</f>
        <v>0</v>
      </c>
      <c r="F71" s="51" t="n">
        <f aca="false">IFERROR(VLOOKUP(C71,Т1Зб!$C$3:$D$45,2,0),0)</f>
        <v>881.75</v>
      </c>
      <c r="G71" s="51" t="n">
        <f aca="false">IFERROR(VLOOKUP(C71,Т1Зб!$C$3:$E$45,3,0),0)</f>
        <v>26</v>
      </c>
      <c r="H71" s="51" t="n">
        <f aca="false">IFERROR(VLOOKUP(C71,Т2За!$C$3:$D$45,2,0),0)</f>
        <v>1618</v>
      </c>
      <c r="I71" s="51" t="n">
        <f aca="false">IFERROR(VLOOKUP(C71,Т2За!$C$3:$E$45,3,0),0)</f>
        <v>12</v>
      </c>
      <c r="J71" s="53" t="n">
        <f aca="false">IFERROR(VLOOKUP(C71,Т2Зб!$C$3:$D$45,2,0),0)</f>
        <v>0</v>
      </c>
      <c r="K71" s="53" t="n">
        <f aca="false">IFERROR(VLOOKUP(C71,Т2Зб!$C$3:$E$45,3,0),0)</f>
        <v>0</v>
      </c>
      <c r="L71" s="51" t="n">
        <f aca="false">D71+F71+H71+J71</f>
        <v>2499.75</v>
      </c>
      <c r="M71" s="51" t="n">
        <f aca="false">IF(L71=0,Реглист!$C$89*2+2,E71+G71+I71+K71)</f>
        <v>38</v>
      </c>
      <c r="N71" s="51" t="n">
        <f aca="false">IF(M71=Реглист!$C$89*2+2,Реглист!$C$89*2+1,RANK(M71,$M$4:$M$87,1))</f>
        <v>39</v>
      </c>
      <c r="O71" s="53"/>
      <c r="P71" s="51"/>
      <c r="Q71" s="51"/>
    </row>
    <row r="72" customFormat="false" ht="15.75" hidden="false" customHeight="false" outlineLevel="0" collapsed="false">
      <c r="A72" s="62" t="n">
        <f aca="false">A71+1</f>
        <v>69</v>
      </c>
      <c r="B72" s="37" t="str">
        <f aca="false">Реглист!B72</f>
        <v>Бобруйский Region</v>
      </c>
      <c r="C72" s="38" t="str">
        <f aca="false">Реглист!C72</f>
        <v>Прокопчик Алексей</v>
      </c>
      <c r="D72" s="51" t="n">
        <f aca="false">IFERROR(VLOOKUP(C72,Т1За!$C$3:$D$45,2,0),0)</f>
        <v>2037.11</v>
      </c>
      <c r="E72" s="51" t="n">
        <f aca="false">IFERROR(VLOOKUP(C72,Т1За!$C$3:$E$45,3,0),0)</f>
        <v>9</v>
      </c>
      <c r="F72" s="51" t="n">
        <f aca="false">IFERROR(VLOOKUP(C72,Т1Зб!$C$3:$D$45,2,0),0)</f>
        <v>0</v>
      </c>
      <c r="G72" s="51" t="n">
        <f aca="false">IFERROR(VLOOKUP(C72,Т1Зб!$C$3:$E$45,3,0),0)</f>
        <v>0</v>
      </c>
      <c r="H72" s="51" t="n">
        <f aca="false">IFERROR(VLOOKUP(C72,Т2За!$C$3:$D$45,2,0),0)</f>
        <v>0</v>
      </c>
      <c r="I72" s="51" t="n">
        <f aca="false">IFERROR(VLOOKUP(C72,Т2За!$C$3:$E$45,3,0),0)</f>
        <v>0</v>
      </c>
      <c r="J72" s="53" t="n">
        <f aca="false">IFERROR(VLOOKUP(C72,Т2Зб!$C$3:$D$45,2,0),0)</f>
        <v>0</v>
      </c>
      <c r="K72" s="53" t="n">
        <f aca="false">IFERROR(VLOOKUP(C72,Т2Зб!$C$3:$E$45,3,0),0)</f>
        <v>43</v>
      </c>
      <c r="L72" s="51" t="n">
        <f aca="false">D72+F72+H72+J72</f>
        <v>2037.11</v>
      </c>
      <c r="M72" s="51" t="n">
        <f aca="false">IF(L72=0,Реглист!$C$89*2+2,E72+G72+I72+K72)</f>
        <v>52</v>
      </c>
      <c r="N72" s="51" t="n">
        <f aca="false">IF(M72=Реглист!$C$89*2+2,Реглист!$C$89*2+1,RANK(M72,$M$4:$M$87,1))</f>
        <v>56</v>
      </c>
      <c r="O72" s="53" t="n">
        <f aca="false">L72+L73</f>
        <v>2978.6</v>
      </c>
      <c r="P72" s="51" t="n">
        <f aca="false">IF(O72=0,Реглист!$C$89*4+4,M72+M73)</f>
        <v>116</v>
      </c>
      <c r="Q72" s="51" t="n">
        <f aca="false">IF(P72=Реглист!$C$89*4+4,Реглист!$C$89+1,RANK(P72,$P$4:$P$87,1))</f>
        <v>32</v>
      </c>
    </row>
    <row r="73" customFormat="false" ht="15.75" hidden="false" customHeight="false" outlineLevel="0" collapsed="false">
      <c r="A73" s="62" t="n">
        <f aca="false">A72+1</f>
        <v>70</v>
      </c>
      <c r="B73" s="37" t="str">
        <f aca="false">Реглист!B73</f>
        <v>Бобруйский Region</v>
      </c>
      <c r="C73" s="38" t="str">
        <f aca="false">Реглист!C73</f>
        <v>Желенговский Петр</v>
      </c>
      <c r="D73" s="51" t="n">
        <f aca="false">IFERROR(VLOOKUP(C73,Т1За!$C$3:$D$45,2,0),0)</f>
        <v>0</v>
      </c>
      <c r="E73" s="51" t="n">
        <f aca="false">IFERROR(VLOOKUP(C73,Т1За!$C$3:$E$45,3,0),0)</f>
        <v>0</v>
      </c>
      <c r="F73" s="51" t="n">
        <f aca="false">IFERROR(VLOOKUP(C73,Т1Зб!$C$3:$D$45,2,0),0)</f>
        <v>797.49</v>
      </c>
      <c r="G73" s="51" t="n">
        <f aca="false">IFERROR(VLOOKUP(C73,Т1Зб!$C$3:$E$45,3,0),0)</f>
        <v>28</v>
      </c>
      <c r="H73" s="51" t="n">
        <f aca="false">IFERROR(VLOOKUP(C73,Т2За!$C$3:$D$45,2,0),0)</f>
        <v>144</v>
      </c>
      <c r="I73" s="51" t="n">
        <f aca="false">IFERROR(VLOOKUP(C73,Т2За!$C$3:$E$45,3,0),0)</f>
        <v>36</v>
      </c>
      <c r="J73" s="53" t="n">
        <f aca="false">IFERROR(VLOOKUP(C73,Т2Зб!$C$3:$D$45,2,0),0)</f>
        <v>0</v>
      </c>
      <c r="K73" s="53" t="n">
        <f aca="false">IFERROR(VLOOKUP(C73,Т2Зб!$C$3:$E$45,3,0),0)</f>
        <v>0</v>
      </c>
      <c r="L73" s="51" t="n">
        <f aca="false">D73+F73+H73+J73</f>
        <v>941.49</v>
      </c>
      <c r="M73" s="51" t="n">
        <f aca="false">IF(L73=0,Реглист!$C$89*2+2,E73+G73+I73+K73)</f>
        <v>64</v>
      </c>
      <c r="N73" s="51" t="n">
        <f aca="false">IF(M73=Реглист!$C$89*2+2,Реглист!$C$89*2+1,RANK(M73,$M$4:$M$87,1))</f>
        <v>68</v>
      </c>
      <c r="O73" s="53"/>
      <c r="P73" s="51"/>
      <c r="Q73" s="51"/>
    </row>
    <row r="74" customFormat="false" ht="15.75" hidden="false" customHeight="false" outlineLevel="0" collapsed="false">
      <c r="A74" s="62" t="n">
        <f aca="false">A73+1</f>
        <v>71</v>
      </c>
      <c r="B74" s="37" t="str">
        <f aca="false">Реглист!B74</f>
        <v>Nalovi.by</v>
      </c>
      <c r="C74" s="38" t="str">
        <f aca="false">Реглист!C74</f>
        <v>Ромук Михаил</v>
      </c>
      <c r="D74" s="51" t="n">
        <f aca="false">IFERROR(VLOOKUP(C74,Т1За!$C$3:$D$45,2,0),0)</f>
        <v>845.01</v>
      </c>
      <c r="E74" s="51" t="n">
        <f aca="false">IFERROR(VLOOKUP(C74,Т1За!$C$3:$E$45,3,0),0)</f>
        <v>29</v>
      </c>
      <c r="F74" s="51" t="n">
        <f aca="false">IFERROR(VLOOKUP(C74,Т1Зб!$C$3:$D$45,2,0),0)</f>
        <v>0</v>
      </c>
      <c r="G74" s="51" t="n">
        <f aca="false">IFERROR(VLOOKUP(C74,Т1Зб!$C$3:$E$45,3,0),0)</f>
        <v>0</v>
      </c>
      <c r="H74" s="51" t="n">
        <f aca="false">IFERROR(VLOOKUP(C74,Т2За!$C$3:$D$45,2,0),0)</f>
        <v>0</v>
      </c>
      <c r="I74" s="51" t="n">
        <f aca="false">IFERROR(VLOOKUP(C74,Т2За!$C$3:$E$45,3,0),0)</f>
        <v>0</v>
      </c>
      <c r="J74" s="53" t="n">
        <f aca="false">IFERROR(VLOOKUP(C74,Т2Зб!$C$3:$D$45,2,0),0)</f>
        <v>249.64</v>
      </c>
      <c r="K74" s="53" t="n">
        <f aca="false">IFERROR(VLOOKUP(C74,Т2Зб!$C$3:$E$45,3,0),0)</f>
        <v>32</v>
      </c>
      <c r="L74" s="51" t="n">
        <f aca="false">D74+F74+H74+J74</f>
        <v>1094.65</v>
      </c>
      <c r="M74" s="51" t="n">
        <f aca="false">IF(L74=0,Реглист!$C$89*2+2,E74+G74+I74+K74)</f>
        <v>61</v>
      </c>
      <c r="N74" s="51" t="n">
        <f aca="false">IF(M74=Реглист!$C$89*2+2,Реглист!$C$89*2+1,RANK(M74,$M$4:$M$87,1))</f>
        <v>63</v>
      </c>
      <c r="O74" s="53" t="n">
        <f aca="false">L74+L75</f>
        <v>3599.28</v>
      </c>
      <c r="P74" s="51" t="n">
        <f aca="false">IF(O74=0,Реглист!$C$89*4+4,M74+M75)</f>
        <v>104</v>
      </c>
      <c r="Q74" s="51" t="n">
        <v>29</v>
      </c>
    </row>
    <row r="75" customFormat="false" ht="15.75" hidden="false" customHeight="false" outlineLevel="0" collapsed="false">
      <c r="A75" s="62" t="n">
        <f aca="false">A74+1</f>
        <v>72</v>
      </c>
      <c r="B75" s="37" t="str">
        <f aca="false">Реглист!B75</f>
        <v>Nalovi.by</v>
      </c>
      <c r="C75" s="38" t="str">
        <f aca="false">Реглист!C75</f>
        <v>Наумович Николай </v>
      </c>
      <c r="D75" s="51" t="n">
        <f aca="false">IFERROR(VLOOKUP(C75,Т1За!$C$3:$D$45,2,0),0)</f>
        <v>0</v>
      </c>
      <c r="E75" s="51" t="n">
        <f aca="false">IFERROR(VLOOKUP(C75,Т1За!$C$3:$E$45,3,0),0)</f>
        <v>0</v>
      </c>
      <c r="F75" s="51" t="n">
        <f aca="false">IFERROR(VLOOKUP(C75,Т1Зб!$C$3:$D$45,2,0),0)</f>
        <v>2322.38</v>
      </c>
      <c r="G75" s="51" t="n">
        <f aca="false">IFERROR(VLOOKUP(C75,Т1Зб!$C$3:$E$45,3,0),0)</f>
        <v>10</v>
      </c>
      <c r="H75" s="51" t="n">
        <f aca="false">IFERROR(VLOOKUP(C75,Т2За!$C$3:$D$45,2,0),0)</f>
        <v>182.25</v>
      </c>
      <c r="I75" s="51" t="n">
        <f aca="false">IFERROR(VLOOKUP(C75,Т2За!$C$3:$E$45,3,0),0)</f>
        <v>33</v>
      </c>
      <c r="J75" s="53" t="n">
        <f aca="false">IFERROR(VLOOKUP(C75,Т2Зб!$C$3:$D$45,2,0),0)</f>
        <v>0</v>
      </c>
      <c r="K75" s="53" t="n">
        <f aca="false">IFERROR(VLOOKUP(C75,Т2Зб!$C$3:$E$45,3,0),0)</f>
        <v>0</v>
      </c>
      <c r="L75" s="51" t="n">
        <f aca="false">D75+F75+H75+J75</f>
        <v>2504.63</v>
      </c>
      <c r="M75" s="51" t="n">
        <f aca="false">IF(L75=0,Реглист!$C$89*2+2,E75+G75+I75+K75)</f>
        <v>43</v>
      </c>
      <c r="N75" s="51" t="n">
        <f aca="false">IF(M75=Реглист!$C$89*2+2,Реглист!$C$89*2+1,RANK(M75,$M$4:$M$87,1))</f>
        <v>45</v>
      </c>
      <c r="O75" s="53"/>
      <c r="P75" s="51"/>
      <c r="Q75" s="51"/>
    </row>
    <row r="76" customFormat="false" ht="15.75" hidden="false" customHeight="false" outlineLevel="0" collapsed="false">
      <c r="A76" s="62" t="n">
        <f aca="false">A75+1</f>
        <v>73</v>
      </c>
      <c r="B76" s="37" t="str">
        <f aca="false">Реглист!B76</f>
        <v>NaloviKibas</v>
      </c>
      <c r="C76" s="38" t="str">
        <f aca="false">Реглист!C76</f>
        <v>Пахолин Александр</v>
      </c>
      <c r="D76" s="51" t="n">
        <f aca="false">IFERROR(VLOOKUP(C76,Т1За!$C$3:$D$45,2,0),0)</f>
        <v>0</v>
      </c>
      <c r="E76" s="51" t="n">
        <f aca="false">IFERROR(VLOOKUP(C76,Т1За!$C$3:$E$45,3,0),0)</f>
        <v>0</v>
      </c>
      <c r="F76" s="51" t="n">
        <f aca="false">IFERROR(VLOOKUP(C76,Т1Зб!$C$3:$D$45,2,0),0)</f>
        <v>0</v>
      </c>
      <c r="G76" s="51" t="n">
        <f aca="false">IFERROR(VLOOKUP(C76,Т1Зб!$C$3:$E$45,3,0),0)</f>
        <v>43</v>
      </c>
      <c r="H76" s="51" t="n">
        <f aca="false">IFERROR(VLOOKUP(C76,Т2За!$C$3:$D$45,2,0),0)</f>
        <v>0</v>
      </c>
      <c r="I76" s="51" t="n">
        <f aca="false">IFERROR(VLOOKUP(C76,Т2За!$C$3:$E$45,3,0),0)</f>
        <v>43</v>
      </c>
      <c r="J76" s="53" t="n">
        <f aca="false">IFERROR(VLOOKUP(C76,Т2Зб!$C$3:$D$45,2,0),0)</f>
        <v>0</v>
      </c>
      <c r="K76" s="53" t="n">
        <f aca="false">IFERROR(VLOOKUP(C76,Т2Зб!$C$3:$E$45,3,0),0)</f>
        <v>0</v>
      </c>
      <c r="L76" s="51" t="n">
        <f aca="false">D76+F76+H76+J76</f>
        <v>0</v>
      </c>
      <c r="M76" s="51" t="n">
        <f aca="false">IF(L76=0,Реглист!$C$89*2+2,E76+G76+I76+K76)</f>
        <v>86</v>
      </c>
      <c r="N76" s="51" t="n">
        <v>81</v>
      </c>
      <c r="O76" s="53" t="n">
        <f aca="false">L76+L77</f>
        <v>0</v>
      </c>
      <c r="P76" s="51" t="n">
        <f aca="false">IF(O76=0,Реглист!$C$89*4+4,M76+M77)</f>
        <v>172</v>
      </c>
      <c r="Q76" s="51" t="n">
        <v>41</v>
      </c>
    </row>
    <row r="77" customFormat="false" ht="15.75" hidden="false" customHeight="false" outlineLevel="0" collapsed="false">
      <c r="A77" s="62" t="n">
        <f aca="false">A76+1</f>
        <v>74</v>
      </c>
      <c r="B77" s="37" t="str">
        <f aca="false">Реглист!B77</f>
        <v>NaloviKibas</v>
      </c>
      <c r="C77" s="38" t="str">
        <f aca="false">Реглист!C77</f>
        <v>Шабуня Александр</v>
      </c>
      <c r="D77" s="51" t="n">
        <f aca="false">IFERROR(VLOOKUP(C77,Т1За!$C$3:$D$45,2,0),0)</f>
        <v>0</v>
      </c>
      <c r="E77" s="51" t="n">
        <f aca="false">IFERROR(VLOOKUP(C77,Т1За!$C$3:$E$45,3,0),0)</f>
        <v>43</v>
      </c>
      <c r="F77" s="51" t="n">
        <f aca="false">IFERROR(VLOOKUP(C77,Т1Зб!$C$3:$D$45,2,0),0)</f>
        <v>0</v>
      </c>
      <c r="G77" s="51" t="n">
        <f aca="false">IFERROR(VLOOKUP(C77,Т1Зб!$C$3:$E$45,3,0),0)</f>
        <v>0</v>
      </c>
      <c r="H77" s="51" t="n">
        <f aca="false">IFERROR(VLOOKUP(C77,Т2За!$C$3:$D$45,2,0),0)</f>
        <v>0</v>
      </c>
      <c r="I77" s="51" t="n">
        <f aca="false">IFERROR(VLOOKUP(C77,Т2За!$C$3:$E$45,3,0),0)</f>
        <v>0</v>
      </c>
      <c r="J77" s="53" t="n">
        <f aca="false">IFERROR(VLOOKUP(C77,Т2Зб!$C$3:$D$45,2,0),0)</f>
        <v>0</v>
      </c>
      <c r="K77" s="53" t="n">
        <f aca="false">IFERROR(VLOOKUP(C77,Т2Зб!$C$3:$E$45,3,0),0)</f>
        <v>43</v>
      </c>
      <c r="L77" s="51" t="n">
        <f aca="false">D77+F77+H77+J77</f>
        <v>0</v>
      </c>
      <c r="M77" s="51" t="n">
        <f aca="false">IF(L77=0,Реглист!$C$89*2+2,E77+G77+I77+K77)</f>
        <v>86</v>
      </c>
      <c r="N77" s="51" t="n">
        <v>81</v>
      </c>
      <c r="O77" s="53"/>
      <c r="P77" s="51"/>
      <c r="Q77" s="51"/>
    </row>
    <row r="78" customFormat="false" ht="15.75" hidden="false" customHeight="false" outlineLevel="0" collapsed="false">
      <c r="A78" s="62" t="n">
        <f aca="false">A77+1</f>
        <v>75</v>
      </c>
      <c r="B78" s="37" t="str">
        <f aca="false">Реглист!B78</f>
        <v>LEGION</v>
      </c>
      <c r="C78" s="38" t="str">
        <f aca="false">Реглист!C78</f>
        <v>Бойко Сергей</v>
      </c>
      <c r="D78" s="51" t="n">
        <f aca="false">IFERROR(VLOOKUP(C78,Т1За!$C$3:$D$45,2,0),0)</f>
        <v>0</v>
      </c>
      <c r="E78" s="51" t="n">
        <f aca="false">IFERROR(VLOOKUP(C78,Т1За!$C$3:$E$45,3,0),0)</f>
        <v>0</v>
      </c>
      <c r="F78" s="51" t="n">
        <f aca="false">IFERROR(VLOOKUP(C78,Т1Зб!$C$3:$D$45,2,0),0)</f>
        <v>3532.56</v>
      </c>
      <c r="G78" s="51" t="n">
        <f aca="false">IFERROR(VLOOKUP(C78,Т1Зб!$C$3:$E$45,3,0),0)</f>
        <v>4</v>
      </c>
      <c r="H78" s="51" t="n">
        <f aca="false">IFERROR(VLOOKUP(C78,Т2За!$C$3:$D$45,2,0),0)</f>
        <v>2271.52</v>
      </c>
      <c r="I78" s="51" t="n">
        <f aca="false">IFERROR(VLOOKUP(C78,Т2За!$C$3:$E$45,3,0),0)</f>
        <v>5</v>
      </c>
      <c r="J78" s="53" t="n">
        <f aca="false">IFERROR(VLOOKUP(C78,Т2Зб!$C$3:$D$45,2,0),0)</f>
        <v>0</v>
      </c>
      <c r="K78" s="53" t="n">
        <f aca="false">IFERROR(VLOOKUP(C78,Т2Зб!$C$3:$E$45,3,0),0)</f>
        <v>0</v>
      </c>
      <c r="L78" s="51" t="n">
        <f aca="false">D78+F78+H78+J78</f>
        <v>5804.08</v>
      </c>
      <c r="M78" s="51" t="n">
        <f aca="false">IF(L78=0,Реглист!$C$89*2+2,E78+G78+I78+K78)</f>
        <v>9</v>
      </c>
      <c r="N78" s="51" t="n">
        <f aca="false">IF(M78=Реглист!$C$89*2+2,Реглист!$C$89*2+1,RANK(M78,$M$4:$M$87,1))</f>
        <v>3</v>
      </c>
      <c r="O78" s="53" t="n">
        <f aca="false">L78+L79</f>
        <v>9087.04</v>
      </c>
      <c r="P78" s="51" t="n">
        <f aca="false">IF(O78=0,Реглист!$C$89*4+4,M78+M79)</f>
        <v>32</v>
      </c>
      <c r="Q78" s="51" t="n">
        <v>2</v>
      </c>
    </row>
    <row r="79" customFormat="false" ht="15.75" hidden="false" customHeight="false" outlineLevel="0" collapsed="false">
      <c r="A79" s="62" t="n">
        <f aca="false">A78+1</f>
        <v>76</v>
      </c>
      <c r="B79" s="37" t="str">
        <f aca="false">Реглист!B79</f>
        <v>LEGION</v>
      </c>
      <c r="C79" s="38" t="str">
        <f aca="false">Реглист!C79</f>
        <v>Полюхович Александр</v>
      </c>
      <c r="D79" s="51" t="n">
        <f aca="false">IFERROR(VLOOKUP(C79,Т1За!$C$3:$D$45,2,0),0)</f>
        <v>1758.41</v>
      </c>
      <c r="E79" s="51" t="n">
        <f aca="false">IFERROR(VLOOKUP(C79,Т1За!$C$3:$E$45,3,0),0)</f>
        <v>15</v>
      </c>
      <c r="F79" s="51" t="n">
        <f aca="false">IFERROR(VLOOKUP(C79,Т1Зб!$C$3:$D$45,2,0),0)</f>
        <v>0</v>
      </c>
      <c r="G79" s="51" t="n">
        <f aca="false">IFERROR(VLOOKUP(C79,Т1Зб!$C$3:$E$45,3,0),0)</f>
        <v>0</v>
      </c>
      <c r="H79" s="51" t="n">
        <f aca="false">IFERROR(VLOOKUP(C79,Т2За!$C$3:$D$45,2,0),0)</f>
        <v>0</v>
      </c>
      <c r="I79" s="51" t="n">
        <f aca="false">IFERROR(VLOOKUP(C79,Т2За!$C$3:$E$45,3,0),0)</f>
        <v>0</v>
      </c>
      <c r="J79" s="53" t="n">
        <f aca="false">IFERROR(VLOOKUP(C79,Т2Зб!$C$3:$D$45,2,0),0)</f>
        <v>1524.55</v>
      </c>
      <c r="K79" s="53" t="n">
        <f aca="false">IFERROR(VLOOKUP(C79,Т2Зб!$C$3:$E$45,3,0),0)</f>
        <v>8</v>
      </c>
      <c r="L79" s="51" t="n">
        <f aca="false">D79+F79+H79+J79</f>
        <v>3282.96</v>
      </c>
      <c r="M79" s="51" t="n">
        <f aca="false">IF(L79=0,Реглист!$C$89*2+2,E79+G79+I79+K79)</f>
        <v>23</v>
      </c>
      <c r="N79" s="51" t="n">
        <f aca="false">IF(M79=Реглист!$C$89*2+2,Реглист!$C$89*2+1,RANK(M79,$M$4:$M$87,1))</f>
        <v>15</v>
      </c>
      <c r="O79" s="53"/>
      <c r="P79" s="51"/>
      <c r="Q79" s="51"/>
    </row>
    <row r="80" customFormat="false" ht="15.75" hidden="false" customHeight="false" outlineLevel="0" collapsed="false">
      <c r="A80" s="62" t="n">
        <f aca="false">A79+1</f>
        <v>77</v>
      </c>
      <c r="B80" s="37" t="str">
        <f aca="false">Реглист!B80</f>
        <v>Team Ylov</v>
      </c>
      <c r="C80" s="38" t="str">
        <f aca="false">Реглист!C80</f>
        <v>Тулупов Александр</v>
      </c>
      <c r="D80" s="51" t="n">
        <f aca="false">IFERROR(VLOOKUP(C80,Т1За!$C$3:$D$45,2,0),0)</f>
        <v>0</v>
      </c>
      <c r="E80" s="51" t="n">
        <f aca="false">IFERROR(VLOOKUP(C80,Т1За!$C$3:$E$45,3,0),0)</f>
        <v>0</v>
      </c>
      <c r="F80" s="51" t="n">
        <f aca="false">IFERROR(VLOOKUP(C80,Т1Зб!$C$3:$D$45,2,0),0)</f>
        <v>272.25</v>
      </c>
      <c r="G80" s="51" t="n">
        <f aca="false">IFERROR(VLOOKUP(C80,Т1Зб!$C$3:$E$45,3,0),0)</f>
        <v>38</v>
      </c>
      <c r="H80" s="51" t="n">
        <f aca="false">IFERROR(VLOOKUP(C80,Т2За!$C$3:$D$45,2,0),0)</f>
        <v>869.54</v>
      </c>
      <c r="I80" s="51" t="n">
        <f aca="false">IFERROR(VLOOKUP(C80,Т2За!$C$3:$E$45,3,0),0)</f>
        <v>20</v>
      </c>
      <c r="J80" s="53" t="n">
        <f aca="false">IFERROR(VLOOKUP(C80,Т2Зб!$C$3:$D$45,2,0),0)</f>
        <v>0</v>
      </c>
      <c r="K80" s="53" t="n">
        <f aca="false">IFERROR(VLOOKUP(C80,Т2Зб!$C$3:$E$45,3,0),0)</f>
        <v>0</v>
      </c>
      <c r="L80" s="53" t="n">
        <f aca="false">D80+F80+H80+J80</f>
        <v>1141.79</v>
      </c>
      <c r="M80" s="51" t="n">
        <f aca="false">IF(L80=0,Реглист!$C$89*2+2,E80+G80+I80+K80)</f>
        <v>58</v>
      </c>
      <c r="N80" s="51" t="n">
        <f aca="false">IF(M80=Реглист!$C$89*2+2,Реглист!$C$89*2+1,RANK(M80,$M$4:$M$87,1))</f>
        <v>61</v>
      </c>
      <c r="O80" s="53" t="n">
        <f aca="false">L80+L81</f>
        <v>2044.62</v>
      </c>
      <c r="P80" s="51" t="n">
        <f aca="false">IF(O80=0,Реглист!$C$89*4+4,M80+M81)</f>
        <v>127</v>
      </c>
      <c r="Q80" s="51" t="n">
        <f aca="false">IF(P80=Реглист!$C$89*4+4,Реглист!$C$89+1,RANK(P80,$P$4:$P$87,1))</f>
        <v>35</v>
      </c>
    </row>
    <row r="81" customFormat="false" ht="15.75" hidden="false" customHeight="false" outlineLevel="0" collapsed="false">
      <c r="A81" s="62" t="n">
        <f aca="false">A80+1</f>
        <v>78</v>
      </c>
      <c r="B81" s="37" t="str">
        <f aca="false">Реглист!B81</f>
        <v>Team Ylov</v>
      </c>
      <c r="C81" s="38" t="str">
        <f aca="false">Реглист!C81</f>
        <v>Кулаженко Владимир</v>
      </c>
      <c r="D81" s="51" t="n">
        <f aca="false">IFERROR(VLOOKUP(C81,Т1За!$C$3:$D$45,2,0),0)</f>
        <v>902.83</v>
      </c>
      <c r="E81" s="51" t="n">
        <f aca="false">IFERROR(VLOOKUP(C81,Т1За!$C$3:$E$45,3,0),0)</f>
        <v>26</v>
      </c>
      <c r="F81" s="51" t="n">
        <f aca="false">IFERROR(VLOOKUP(C81,Т1Зб!$C$3:$D$45,2,0),0)</f>
        <v>0</v>
      </c>
      <c r="G81" s="51" t="n">
        <f aca="false">IFERROR(VLOOKUP(C81,Т1Зб!$C$3:$E$45,3,0),0)</f>
        <v>0</v>
      </c>
      <c r="H81" s="51" t="n">
        <f aca="false">IFERROR(VLOOKUP(C81,Т2За!$C$3:$D$45,2,0),0)</f>
        <v>0</v>
      </c>
      <c r="I81" s="51" t="n">
        <f aca="false">IFERROR(VLOOKUP(C81,Т2За!$C$3:$E$45,3,0),0)</f>
        <v>0</v>
      </c>
      <c r="J81" s="53" t="n">
        <f aca="false">IFERROR(VLOOKUP(C81,Т2Зб!$C$3:$D$45,2,0),0)</f>
        <v>0</v>
      </c>
      <c r="K81" s="53" t="n">
        <f aca="false">IFERROR(VLOOKUP(C81,Т2Зб!$C$3:$E$45,3,0),0)</f>
        <v>43</v>
      </c>
      <c r="L81" s="53" t="n">
        <f aca="false">D81+F81+H81+J81</f>
        <v>902.83</v>
      </c>
      <c r="M81" s="51" t="n">
        <f aca="false">IF(L81=0,Реглист!$C$89*2+2,E81+G81+I81+K81)</f>
        <v>69</v>
      </c>
      <c r="N81" s="51" t="n">
        <f aca="false">IF(M81=Реглист!$C$89*2+2,Реглист!$C$89*2+1,RANK(M81,$M$4:$M$87,1))</f>
        <v>72</v>
      </c>
      <c r="O81" s="53"/>
      <c r="P81" s="51"/>
      <c r="Q81" s="51"/>
    </row>
    <row r="82" customFormat="false" ht="15.75" hidden="false" customHeight="false" outlineLevel="0" collapsed="false">
      <c r="A82" s="62" t="n">
        <f aca="false">A81+1</f>
        <v>79</v>
      </c>
      <c r="B82" s="37" t="str">
        <f aca="false">Реглист!B82</f>
        <v>ULBroTeaM</v>
      </c>
      <c r="C82" s="38" t="str">
        <f aca="false">Реглист!C82</f>
        <v>Василенков Вячеслав</v>
      </c>
      <c r="D82" s="51" t="n">
        <f aca="false">IFERROR(VLOOKUP(C82,Т1За!$C$3:$D$45,2,0),0)</f>
        <v>802.25</v>
      </c>
      <c r="E82" s="51" t="n">
        <f aca="false">IFERROR(VLOOKUP(C82,Т1За!$C$3:$E$45,3,0),0)</f>
        <v>30</v>
      </c>
      <c r="F82" s="51" t="n">
        <f aca="false">IFERROR(VLOOKUP(C82,Т1Зб!$C$3:$D$45,2,0),0)</f>
        <v>0</v>
      </c>
      <c r="G82" s="51" t="n">
        <f aca="false">IFERROR(VLOOKUP(C82,Т1Зб!$C$3:$E$45,3,0),0)</f>
        <v>0</v>
      </c>
      <c r="H82" s="51" t="n">
        <f aca="false">IFERROR(VLOOKUP(C82,Т2За!$C$3:$D$45,2,0),0)</f>
        <v>0</v>
      </c>
      <c r="I82" s="51" t="n">
        <f aca="false">IFERROR(VLOOKUP(C82,Т2За!$C$3:$E$45,3,0),0)</f>
        <v>0</v>
      </c>
      <c r="J82" s="53" t="n">
        <f aca="false">IFERROR(VLOOKUP(C82,Т2Зб!$C$3:$D$45,2,0),0)</f>
        <v>1890.77</v>
      </c>
      <c r="K82" s="53" t="n">
        <f aca="false">IFERROR(VLOOKUP(C82,Т2Зб!$C$3:$E$45,3,0),0)</f>
        <v>5</v>
      </c>
      <c r="L82" s="53" t="n">
        <f aca="false">D82+F82+H82+J82</f>
        <v>2693.02</v>
      </c>
      <c r="M82" s="51" t="n">
        <f aca="false">IF(L82=0,Реглист!$C$89*2+2,E82+G82+I82+K82)</f>
        <v>35</v>
      </c>
      <c r="N82" s="51" t="n">
        <f aca="false">IF(M82=Реглист!$C$89*2+2,Реглист!$C$89*2+1,RANK(M82,$M$4:$M$87,1))</f>
        <v>33</v>
      </c>
      <c r="O82" s="53" t="n">
        <f aca="false">L82+L83</f>
        <v>4215.94</v>
      </c>
      <c r="P82" s="51" t="n">
        <f aca="false">IF(O82=0,Реглист!$C$89*4+4,M82+M83)</f>
        <v>88</v>
      </c>
      <c r="Q82" s="51" t="n">
        <f aca="false">IF(P82=Реглист!$C$89*4+4,Реглист!$C$89+1,RANK(P82,$P$4:$P$87,1))</f>
        <v>24</v>
      </c>
    </row>
    <row r="83" customFormat="false" ht="15.75" hidden="false" customHeight="false" outlineLevel="0" collapsed="false">
      <c r="A83" s="62" t="n">
        <f aca="false">A82+1</f>
        <v>80</v>
      </c>
      <c r="B83" s="37" t="str">
        <f aca="false">Реглист!B83</f>
        <v>ULBroTeaM</v>
      </c>
      <c r="C83" s="38" t="str">
        <f aca="false">Реглист!C83</f>
        <v>Вычиков Павел</v>
      </c>
      <c r="D83" s="51" t="n">
        <f aca="false">IFERROR(VLOOKUP(C83,Т1За!$C$3:$D$45,2,0),0)</f>
        <v>0</v>
      </c>
      <c r="E83" s="51" t="n">
        <f aca="false">IFERROR(VLOOKUP(C83,Т1За!$C$3:$E$45,3,0),0)</f>
        <v>0</v>
      </c>
      <c r="F83" s="51" t="n">
        <f aca="false">IFERROR(VLOOKUP(C83,Т1Зб!$C$3:$D$45,2,0),0)</f>
        <v>450.25</v>
      </c>
      <c r="G83" s="51" t="n">
        <f aca="false">IFERROR(VLOOKUP(C83,Т1Зб!$C$3:$E$45,3,0),0)</f>
        <v>35</v>
      </c>
      <c r="H83" s="51" t="n">
        <f aca="false">IFERROR(VLOOKUP(C83,Т2За!$C$3:$D$45,2,0),0)</f>
        <v>1072.67</v>
      </c>
      <c r="I83" s="51" t="n">
        <f aca="false">IFERROR(VLOOKUP(C83,Т2За!$C$3:$E$45,3,0),0)</f>
        <v>18</v>
      </c>
      <c r="J83" s="53" t="n">
        <f aca="false">IFERROR(VLOOKUP(C83,Т2Зб!$C$3:$D$45,2,0),0)</f>
        <v>0</v>
      </c>
      <c r="K83" s="53" t="n">
        <f aca="false">IFERROR(VLOOKUP(C83,Т2Зб!$C$3:$E$45,3,0),0)</f>
        <v>0</v>
      </c>
      <c r="L83" s="53" t="n">
        <f aca="false">D83+F83+H83+J83</f>
        <v>1522.92</v>
      </c>
      <c r="M83" s="51" t="n">
        <f aca="false">IF(L83=0,Реглист!$C$89*2+2,E83+G83+I83+K83)</f>
        <v>53</v>
      </c>
      <c r="N83" s="51" t="n">
        <f aca="false">IF(M83=Реглист!$C$89*2+2,Реглист!$C$89*2+1,RANK(M83,$M$4:$M$87,1))</f>
        <v>57</v>
      </c>
      <c r="O83" s="53"/>
      <c r="P83" s="51"/>
      <c r="Q83" s="51"/>
    </row>
    <row r="84" customFormat="false" ht="15.75" hidden="false" customHeight="false" outlineLevel="0" collapsed="false">
      <c r="A84" s="62" t="n">
        <f aca="false">A83+1</f>
        <v>81</v>
      </c>
      <c r="B84" s="37" t="str">
        <f aca="false">Реглист!B84</f>
        <v>K&amp;M</v>
      </c>
      <c r="C84" s="38" t="str">
        <f aca="false">Реглист!C84</f>
        <v>Мельников Юрий</v>
      </c>
      <c r="D84" s="51" t="n">
        <f aca="false">IFERROR(VLOOKUP(C84,Т1За!$C$3:$D$45,2,0),0)</f>
        <v>0</v>
      </c>
      <c r="E84" s="51" t="n">
        <f aca="false">IFERROR(VLOOKUP(C84,Т1За!$C$3:$E$45,3,0),0)</f>
        <v>0</v>
      </c>
      <c r="F84" s="51" t="n">
        <f aca="false">IFERROR(VLOOKUP(C84,Т1Зб!$C$3:$D$45,2,0),0)</f>
        <v>951.22</v>
      </c>
      <c r="G84" s="51" t="n">
        <f aca="false">IFERROR(VLOOKUP(C84,Т1Зб!$C$3:$E$45,3,0),0)</f>
        <v>25</v>
      </c>
      <c r="H84" s="51" t="n">
        <f aca="false">IFERROR(VLOOKUP(C84,Т2За!$C$3:$D$45,2,0),0)</f>
        <v>2059.1</v>
      </c>
      <c r="I84" s="51" t="n">
        <f aca="false">IFERROR(VLOOKUP(C84,Т2За!$C$3:$E$45,3,0),0)</f>
        <v>7</v>
      </c>
      <c r="J84" s="53" t="n">
        <f aca="false">IFERROR(VLOOKUP(C84,Т2Зб!$C$3:$D$45,2,0),0)</f>
        <v>0</v>
      </c>
      <c r="K84" s="53" t="n">
        <f aca="false">IFERROR(VLOOKUP(C84,Т2Зб!$C$3:$E$45,3,0),0)</f>
        <v>0</v>
      </c>
      <c r="L84" s="53" t="n">
        <f aca="false">D84+F84+H84+J84</f>
        <v>3010.32</v>
      </c>
      <c r="M84" s="51" t="n">
        <f aca="false">IF(L84=0,Реглист!$C$89*2+2,E84+G84+I84+K84)</f>
        <v>32</v>
      </c>
      <c r="N84" s="51" t="n">
        <f aca="false">IF(M84=Реглист!$C$89*2+2,Реглист!$C$89*2+1,RANK(M84,$M$4:$M$87,1))</f>
        <v>27</v>
      </c>
      <c r="O84" s="53" t="n">
        <f aca="false">L84+L85</f>
        <v>5626.83</v>
      </c>
      <c r="P84" s="51" t="n">
        <f aca="false">IF(O84=0,Реглист!$C$89*4+4,M84+M85)</f>
        <v>66</v>
      </c>
      <c r="Q84" s="51" t="n">
        <f aca="false">IF(P84=Реглист!$C$89*4+4,Реглист!$C$89+1,RANK(P84,$P$4:$P$87,1))</f>
        <v>15</v>
      </c>
    </row>
    <row r="85" customFormat="false" ht="15.75" hidden="false" customHeight="false" outlineLevel="0" collapsed="false">
      <c r="A85" s="62" t="n">
        <f aca="false">A84+1</f>
        <v>82</v>
      </c>
      <c r="B85" s="37" t="str">
        <f aca="false">Реглист!B85</f>
        <v>K&amp;M</v>
      </c>
      <c r="C85" s="38" t="str">
        <f aca="false">Реглист!C85</f>
        <v>Казаченко Владимир</v>
      </c>
      <c r="D85" s="51" t="n">
        <f aca="false">IFERROR(VLOOKUP(C85,Т1За!$C$3:$D$45,2,0),0)</f>
        <v>853</v>
      </c>
      <c r="E85" s="51" t="n">
        <f aca="false">IFERROR(VLOOKUP(C85,Т1За!$C$3:$E$45,3,0),0)</f>
        <v>28</v>
      </c>
      <c r="F85" s="51" t="n">
        <f aca="false">IFERROR(VLOOKUP(C85,Т1Зб!$C$3:$D$45,2,0),0)</f>
        <v>0</v>
      </c>
      <c r="G85" s="51" t="n">
        <f aca="false">IFERROR(VLOOKUP(C85,Т1Зб!$C$3:$E$45,3,0),0)</f>
        <v>0</v>
      </c>
      <c r="H85" s="51" t="n">
        <f aca="false">IFERROR(VLOOKUP(C85,Т2За!$C$3:$D$45,2,0),0)</f>
        <v>0</v>
      </c>
      <c r="I85" s="51" t="n">
        <f aca="false">IFERROR(VLOOKUP(C85,Т2За!$C$3:$E$45,3,0),0)</f>
        <v>0</v>
      </c>
      <c r="J85" s="53" t="n">
        <f aca="false">IFERROR(VLOOKUP(C85,Т2Зб!$C$3:$D$45,2,0),0)</f>
        <v>1763.51</v>
      </c>
      <c r="K85" s="53" t="n">
        <f aca="false">IFERROR(VLOOKUP(C85,Т2Зб!$C$3:$E$45,3,0),0)</f>
        <v>6</v>
      </c>
      <c r="L85" s="53" t="n">
        <f aca="false">D85+F85+H85+J85</f>
        <v>2616.51</v>
      </c>
      <c r="M85" s="51" t="n">
        <f aca="false">IF(L85=0,Реглист!$C$89*2+2,E85+G85+I85+K85)</f>
        <v>34</v>
      </c>
      <c r="N85" s="51" t="n">
        <v>31</v>
      </c>
      <c r="O85" s="53"/>
      <c r="P85" s="51"/>
      <c r="Q85" s="51"/>
    </row>
    <row r="86" customFormat="false" ht="15.75" hidden="false" customHeight="false" outlineLevel="0" collapsed="false">
      <c r="A86" s="62" t="n">
        <f aca="false">A85+1</f>
        <v>83</v>
      </c>
      <c r="B86" s="37" t="str">
        <f aca="false">Реглист!B86</f>
        <v>Позитив</v>
      </c>
      <c r="C86" s="38" t="str">
        <f aca="false">Реглист!C86</f>
        <v>Строк Павел </v>
      </c>
      <c r="D86" s="51" t="n">
        <f aca="false">IFERROR(VLOOKUP(C86,Т1За!$C$3:$D$45,2,0),0)</f>
        <v>756.25</v>
      </c>
      <c r="E86" s="51" t="n">
        <f aca="false">IFERROR(VLOOKUP(C86,Т1За!$C$3:$E$45,3,0),0)</f>
        <v>31</v>
      </c>
      <c r="F86" s="51" t="n">
        <f aca="false">IFERROR(VLOOKUP(C86,Т1Зб!$C$3:$D$45,2,0),0)</f>
        <v>0</v>
      </c>
      <c r="G86" s="51" t="n">
        <f aca="false">IFERROR(VLOOKUP(C86,Т1Зб!$C$3:$E$45,3,0),0)</f>
        <v>0</v>
      </c>
      <c r="H86" s="51" t="n">
        <f aca="false">IFERROR(VLOOKUP(C86,Т2За!$C$3:$D$45,2,0),0)</f>
        <v>0</v>
      </c>
      <c r="I86" s="51" t="n">
        <f aca="false">IFERROR(VLOOKUP(C86,Т2За!$C$3:$E$45,3,0),0)</f>
        <v>0</v>
      </c>
      <c r="J86" s="53" t="n">
        <f aca="false">IFERROR(VLOOKUP(C86,Т2Зб!$C$3:$D$45,2,0),0)</f>
        <v>259.21</v>
      </c>
      <c r="K86" s="53" t="n">
        <f aca="false">IFERROR(VLOOKUP(C86,Т2Зб!$C$3:$E$45,3,0),0)</f>
        <v>31</v>
      </c>
      <c r="L86" s="53" t="n">
        <f aca="false">D86+F86+H86+J86</f>
        <v>1015.46</v>
      </c>
      <c r="M86" s="51" t="n">
        <f aca="false">IF(L86=0,Реглист!$C$89*2+2,E86+G86+I86+K86)</f>
        <v>62</v>
      </c>
      <c r="N86" s="51" t="n">
        <f aca="false">IF(M86=Реглист!$C$89*2+2,Реглист!$C$89*2+1,RANK(M86,$M$4:$M$87,1))</f>
        <v>65</v>
      </c>
      <c r="O86" s="53" t="n">
        <f aca="false">L86+L87</f>
        <v>1922.96</v>
      </c>
      <c r="P86" s="51" t="n">
        <f aca="false">IF(O86=0,Реглист!$C$89*4+4,M86+M87)</f>
        <v>123</v>
      </c>
      <c r="Q86" s="51" t="n">
        <f aca="false">IF(P86=Реглист!$C$89*4+4,Реглист!$C$89+1,RANK(P86,$P$4:$P$87,1))</f>
        <v>33</v>
      </c>
    </row>
    <row r="87" customFormat="false" ht="15.75" hidden="false" customHeight="false" outlineLevel="0" collapsed="false">
      <c r="A87" s="62" t="n">
        <f aca="false">A86+1</f>
        <v>84</v>
      </c>
      <c r="B87" s="37" t="str">
        <f aca="false">Реглист!B87</f>
        <v>Позитив</v>
      </c>
      <c r="C87" s="38" t="str">
        <f aca="false">Реглист!C87</f>
        <v>Князев Сергей</v>
      </c>
      <c r="D87" s="51" t="n">
        <f aca="false">IFERROR(VLOOKUP(C87,Т1За!$C$3:$D$45,2,0),0)</f>
        <v>0</v>
      </c>
      <c r="E87" s="51" t="n">
        <f aca="false">IFERROR(VLOOKUP(C87,Т1За!$C$3:$E$45,3,0),0)</f>
        <v>0</v>
      </c>
      <c r="F87" s="51" t="n">
        <f aca="false">IFERROR(VLOOKUP(C87,Т1Зб!$C$3:$D$45,2,0),0)</f>
        <v>719.81</v>
      </c>
      <c r="G87" s="51" t="n">
        <f aca="false">IFERROR(VLOOKUP(C87,Т1Зб!$C$3:$E$45,3,0),0)</f>
        <v>29</v>
      </c>
      <c r="H87" s="51" t="n">
        <f aca="false">IFERROR(VLOOKUP(C87,Т2За!$C$3:$D$45,2,0),0)</f>
        <v>187.69</v>
      </c>
      <c r="I87" s="51" t="n">
        <f aca="false">IFERROR(VLOOKUP(C87,Т2За!$C$3:$E$45,3,0),0)</f>
        <v>32</v>
      </c>
      <c r="J87" s="53" t="n">
        <f aca="false">IFERROR(VLOOKUP(C87,Т2Зб!$C$3:$D$45,2,0),0)</f>
        <v>0</v>
      </c>
      <c r="K87" s="53" t="n">
        <f aca="false">IFERROR(VLOOKUP(C87,Т2Зб!$C$3:$E$45,3,0),0)</f>
        <v>0</v>
      </c>
      <c r="L87" s="53" t="n">
        <f aca="false">D87+F87+H87+J87</f>
        <v>907.5</v>
      </c>
      <c r="M87" s="51" t="n">
        <f aca="false">IF(L87=0,Реглист!$C$89*2+2,E87+G87+I87+K87)</f>
        <v>61</v>
      </c>
      <c r="N87" s="51" t="n">
        <v>64</v>
      </c>
      <c r="O87" s="53"/>
      <c r="P87" s="51"/>
      <c r="Q87" s="51"/>
    </row>
    <row r="90" customFormat="false" ht="15.75" hidden="false" customHeight="false" outlineLevel="0" collapsed="false">
      <c r="A90" s="59" t="s">
        <v>182</v>
      </c>
      <c r="C90" s="63" t="n">
        <f aca="false">(Т1За!F45+Т1Зб!F45+Т2За!F45+Т2Зб!F45)/4</f>
        <v>14.6671545295391</v>
      </c>
    </row>
    <row r="91" customFormat="false" ht="15.75" hidden="false" customHeight="false" outlineLevel="0" collapsed="false">
      <c r="A91" s="59" t="s">
        <v>183</v>
      </c>
      <c r="C91" s="63" t="n">
        <f aca="false">(Т1За!Z45+Т1Зб!Z45+Т2За!U45+Т2Зб!U45)/4</f>
        <v>21.9802960503198</v>
      </c>
    </row>
  </sheetData>
  <mergeCells count="137"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O16:O17"/>
    <mergeCell ref="P16:P17"/>
    <mergeCell ref="Q16:Q17"/>
    <mergeCell ref="O18:O19"/>
    <mergeCell ref="P18:P19"/>
    <mergeCell ref="Q18:Q19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O42:O43"/>
    <mergeCell ref="P42:P43"/>
    <mergeCell ref="Q42:Q43"/>
    <mergeCell ref="O44:O45"/>
    <mergeCell ref="P44:P45"/>
    <mergeCell ref="Q44:Q45"/>
    <mergeCell ref="O46:O47"/>
    <mergeCell ref="P46:P47"/>
    <mergeCell ref="Q46:Q47"/>
    <mergeCell ref="O48:O49"/>
    <mergeCell ref="P48:P49"/>
    <mergeCell ref="Q48:Q49"/>
    <mergeCell ref="O50:O51"/>
    <mergeCell ref="P50:P51"/>
    <mergeCell ref="Q50:Q51"/>
    <mergeCell ref="O52:O53"/>
    <mergeCell ref="P52:P53"/>
    <mergeCell ref="Q52:Q53"/>
    <mergeCell ref="O54:O55"/>
    <mergeCell ref="P54:P55"/>
    <mergeCell ref="Q54:Q55"/>
    <mergeCell ref="O56:O57"/>
    <mergeCell ref="P56:P57"/>
    <mergeCell ref="Q56:Q57"/>
    <mergeCell ref="O58:O59"/>
    <mergeCell ref="P58:P59"/>
    <mergeCell ref="Q58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6:O67"/>
    <mergeCell ref="P66:P67"/>
    <mergeCell ref="Q66:Q67"/>
    <mergeCell ref="O68:O69"/>
    <mergeCell ref="P68:P69"/>
    <mergeCell ref="Q68:Q69"/>
    <mergeCell ref="O70:O71"/>
    <mergeCell ref="P70:P71"/>
    <mergeCell ref="Q70:Q71"/>
    <mergeCell ref="O72:O73"/>
    <mergeCell ref="P72:P73"/>
    <mergeCell ref="Q72:Q73"/>
    <mergeCell ref="O74:O75"/>
    <mergeCell ref="P74:P75"/>
    <mergeCell ref="Q74:Q75"/>
    <mergeCell ref="O76:O77"/>
    <mergeCell ref="P76:P77"/>
    <mergeCell ref="Q76:Q77"/>
    <mergeCell ref="O78:O79"/>
    <mergeCell ref="P78:P79"/>
    <mergeCell ref="Q78:Q79"/>
    <mergeCell ref="O80:O81"/>
    <mergeCell ref="P80:P81"/>
    <mergeCell ref="Q80:Q81"/>
    <mergeCell ref="O82:O83"/>
    <mergeCell ref="P82:P83"/>
    <mergeCell ref="Q82:Q83"/>
    <mergeCell ref="O84:O85"/>
    <mergeCell ref="P84:P85"/>
    <mergeCell ref="Q84:Q85"/>
    <mergeCell ref="O86:O87"/>
    <mergeCell ref="P86:P87"/>
    <mergeCell ref="Q86:Q87"/>
  </mergeCells>
  <conditionalFormatting sqref="M4:M80 M82:M87">
    <cfRule type="duplicateValues" priority="2" aboveAverage="0" equalAverage="0" bottom="0" percent="0" rank="0" text="" dxfId="0">
      <formula>0</formula>
    </cfRule>
  </conditionalFormatting>
  <conditionalFormatting sqref="P4:P87">
    <cfRule type="duplicateValues" priority="3" aboveAverage="0" equalAverage="0" bottom="0" percent="0" rank="0" text="" dxfId="0">
      <formula>0</formula>
    </cfRule>
  </conditionalFormatting>
  <conditionalFormatting sqref="M81">
    <cfRule type="duplicateValues" priority="4" aboveAverage="0" equalAverage="0" bottom="0" percent="0" rank="0" text="" dxfId="1">
      <formula>0</formula>
    </cfRule>
  </conditionalFormatting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45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</TotalTime>
  <Application>LibreOffice/5.3.0.3$Windows_X86_64 LibreOffice_project/7074905676c47b82bbcfbea1aeefc84afe1c50e1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2016-03-24T20:06:31Z</dcterms:created>
  <dc:creator>Вова</dc:creator>
  <dc:description/>
  <dc:language>en-US</dc:language>
  <cp:lastModifiedBy/>
  <cp:lastPrinted>2016-05-13T09:53:11Z</cp:lastPrinted>
  <dcterms:modified xsi:type="dcterms:W3CDTF">2017-08-21T17:02:19Z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