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 activeTab="6"/>
  </bookViews>
  <sheets>
    <sheet name="Реглист" sheetId="1" r:id="rId1"/>
    <sheet name="Т1За" sheetId="2" r:id="rId2"/>
    <sheet name="Т1Зб" sheetId="3" r:id="rId3"/>
    <sheet name="Т2За" sheetId="4" r:id="rId4"/>
    <sheet name="Т2Зб" sheetId="5" r:id="rId5"/>
    <sheet name="FuzzyLookup_AddIn_Undo_Sheet" sheetId="6" state="hidden" r:id="rId6"/>
    <sheet name="Итоги" sheetId="7" r:id="rId7"/>
  </sheets>
  <calcPr calcId="144525" iterateDelta="1E-4"/>
</workbook>
</file>

<file path=xl/calcChain.xml><?xml version="1.0" encoding="utf-8"?>
<calcChain xmlns="http://schemas.openxmlformats.org/spreadsheetml/2006/main">
  <c r="C95" i="7" l="1"/>
  <c r="C94" i="7"/>
  <c r="C91" i="7"/>
  <c r="B91" i="7"/>
  <c r="A91" i="7"/>
  <c r="C90" i="7"/>
  <c r="B90" i="7"/>
  <c r="A90" i="7"/>
  <c r="C89" i="7"/>
  <c r="B89" i="7"/>
  <c r="A89" i="7"/>
  <c r="C88" i="7"/>
  <c r="B88" i="7"/>
  <c r="A88" i="7"/>
  <c r="C87" i="7"/>
  <c r="B87" i="7"/>
  <c r="A87" i="7"/>
  <c r="C86" i="7"/>
  <c r="B86" i="7"/>
  <c r="A86" i="7"/>
  <c r="C85" i="7"/>
  <c r="B85" i="7"/>
  <c r="A85" i="7"/>
  <c r="C84" i="7"/>
  <c r="B84" i="7"/>
  <c r="A84" i="7"/>
  <c r="C83" i="7"/>
  <c r="B83" i="7"/>
  <c r="A83" i="7"/>
  <c r="C82" i="7"/>
  <c r="B82" i="7"/>
  <c r="A82" i="7"/>
  <c r="C81" i="7"/>
  <c r="B81" i="7"/>
  <c r="A81" i="7"/>
  <c r="C80" i="7"/>
  <c r="B80" i="7"/>
  <c r="A80" i="7"/>
  <c r="C79" i="7"/>
  <c r="B79" i="7"/>
  <c r="A79" i="7"/>
  <c r="C78" i="7"/>
  <c r="B78" i="7"/>
  <c r="A78" i="7"/>
  <c r="C77" i="7"/>
  <c r="B77" i="7"/>
  <c r="A77" i="7"/>
  <c r="C76" i="7"/>
  <c r="B76" i="7"/>
  <c r="A76" i="7"/>
  <c r="C75" i="7"/>
  <c r="B75" i="7"/>
  <c r="A75" i="7"/>
  <c r="C74" i="7"/>
  <c r="B74" i="7"/>
  <c r="A74" i="7"/>
  <c r="C73" i="7"/>
  <c r="B73" i="7"/>
  <c r="A73" i="7"/>
  <c r="C72" i="7"/>
  <c r="B72" i="7"/>
  <c r="A72" i="7"/>
  <c r="C71" i="7"/>
  <c r="B71" i="7"/>
  <c r="A71" i="7"/>
  <c r="C70" i="7"/>
  <c r="B70" i="7"/>
  <c r="A70" i="7"/>
  <c r="C69" i="7"/>
  <c r="B69" i="7"/>
  <c r="A69" i="7"/>
  <c r="C68" i="7"/>
  <c r="B68" i="7"/>
  <c r="A68" i="7"/>
  <c r="C67" i="7"/>
  <c r="B67" i="7"/>
  <c r="A67" i="7"/>
  <c r="C66" i="7"/>
  <c r="B66" i="7"/>
  <c r="A66" i="7"/>
  <c r="C65" i="7"/>
  <c r="B65" i="7"/>
  <c r="A65" i="7"/>
  <c r="C64" i="7"/>
  <c r="B64" i="7"/>
  <c r="A64" i="7"/>
  <c r="C63" i="7"/>
  <c r="B63" i="7"/>
  <c r="A63" i="7"/>
  <c r="C62" i="7"/>
  <c r="B62" i="7"/>
  <c r="A62" i="7"/>
  <c r="C61" i="7"/>
  <c r="B61" i="7"/>
  <c r="A61" i="7"/>
  <c r="C60" i="7"/>
  <c r="B60" i="7"/>
  <c r="A60" i="7"/>
  <c r="C59" i="7"/>
  <c r="B59" i="7"/>
  <c r="A59" i="7"/>
  <c r="C58" i="7"/>
  <c r="B58" i="7"/>
  <c r="A58" i="7"/>
  <c r="C57" i="7"/>
  <c r="B57" i="7"/>
  <c r="A57" i="7"/>
  <c r="C56" i="7"/>
  <c r="B56" i="7"/>
  <c r="A56" i="7"/>
  <c r="C55" i="7"/>
  <c r="B55" i="7"/>
  <c r="A55" i="7"/>
  <c r="C54" i="7"/>
  <c r="B54" i="7"/>
  <c r="A54" i="7"/>
  <c r="C53" i="7"/>
  <c r="B53" i="7"/>
  <c r="A53" i="7"/>
  <c r="C52" i="7"/>
  <c r="B52" i="7"/>
  <c r="A52" i="7"/>
  <c r="C51" i="7"/>
  <c r="B51" i="7"/>
  <c r="A51" i="7"/>
  <c r="C50" i="7"/>
  <c r="B50" i="7"/>
  <c r="A50" i="7"/>
  <c r="C49" i="7"/>
  <c r="B49" i="7"/>
  <c r="A49" i="7"/>
  <c r="C48" i="7"/>
  <c r="B48" i="7"/>
  <c r="A48" i="7"/>
  <c r="C47" i="7"/>
  <c r="B47" i="7"/>
  <c r="A47" i="7"/>
  <c r="C46" i="7"/>
  <c r="B46" i="7"/>
  <c r="A46" i="7"/>
  <c r="C45" i="7"/>
  <c r="B45" i="7"/>
  <c r="A45" i="7"/>
  <c r="C44" i="7"/>
  <c r="B44" i="7"/>
  <c r="A44" i="7"/>
  <c r="C43" i="7"/>
  <c r="B43" i="7"/>
  <c r="A43" i="7"/>
  <c r="C42" i="7"/>
  <c r="B42" i="7"/>
  <c r="A42" i="7"/>
  <c r="C41" i="7"/>
  <c r="B41" i="7"/>
  <c r="A41" i="7"/>
  <c r="C40" i="7"/>
  <c r="B40" i="7"/>
  <c r="A40" i="7"/>
  <c r="C39" i="7"/>
  <c r="B39" i="7"/>
  <c r="A39" i="7"/>
  <c r="C38" i="7"/>
  <c r="B38" i="7"/>
  <c r="A38" i="7"/>
  <c r="C37" i="7"/>
  <c r="B37" i="7"/>
  <c r="A37" i="7"/>
  <c r="C36" i="7"/>
  <c r="B36" i="7"/>
  <c r="A36" i="7"/>
  <c r="C35" i="7"/>
  <c r="B35" i="7"/>
  <c r="A35" i="7"/>
  <c r="C34" i="7"/>
  <c r="B34" i="7"/>
  <c r="A34" i="7"/>
  <c r="C33" i="7"/>
  <c r="B33" i="7"/>
  <c r="A33" i="7"/>
  <c r="C32" i="7"/>
  <c r="B32" i="7"/>
  <c r="A32" i="7"/>
  <c r="C31" i="7"/>
  <c r="B31" i="7"/>
  <c r="A31" i="7"/>
  <c r="C30" i="7"/>
  <c r="B30" i="7"/>
  <c r="A30" i="7"/>
  <c r="C29" i="7"/>
  <c r="B29" i="7"/>
  <c r="A29" i="7"/>
  <c r="C28" i="7"/>
  <c r="B28" i="7"/>
  <c r="A28" i="7"/>
  <c r="C27" i="7"/>
  <c r="B27" i="7"/>
  <c r="A27" i="7"/>
  <c r="C26" i="7"/>
  <c r="B26" i="7"/>
  <c r="A26" i="7"/>
  <c r="C25" i="7"/>
  <c r="B25" i="7"/>
  <c r="A25" i="7"/>
  <c r="C24" i="7"/>
  <c r="B24" i="7"/>
  <c r="A24" i="7"/>
  <c r="C23" i="7"/>
  <c r="B23" i="7"/>
  <c r="A23" i="7"/>
  <c r="C22" i="7"/>
  <c r="B22" i="7"/>
  <c r="A22" i="7"/>
  <c r="C21" i="7"/>
  <c r="B21" i="7"/>
  <c r="A21" i="7"/>
  <c r="C20" i="7"/>
  <c r="B20" i="7"/>
  <c r="A20" i="7"/>
  <c r="C19" i="7"/>
  <c r="B19" i="7"/>
  <c r="A19" i="7"/>
  <c r="C18" i="7"/>
  <c r="B18" i="7"/>
  <c r="A18" i="7"/>
  <c r="C17" i="7"/>
  <c r="B17" i="7"/>
  <c r="A17" i="7"/>
  <c r="C16" i="7"/>
  <c r="B16" i="7"/>
  <c r="A16" i="7"/>
  <c r="C15" i="7"/>
  <c r="B15" i="7"/>
  <c r="A15" i="7"/>
  <c r="C14" i="7"/>
  <c r="B14" i="7"/>
  <c r="A14" i="7"/>
  <c r="C13" i="7"/>
  <c r="B13" i="7"/>
  <c r="A13" i="7"/>
  <c r="C12" i="7"/>
  <c r="B12" i="7"/>
  <c r="A12" i="7"/>
  <c r="C11" i="7"/>
  <c r="B11" i="7"/>
  <c r="A11" i="7"/>
  <c r="C10" i="7"/>
  <c r="B10" i="7"/>
  <c r="A10" i="7"/>
  <c r="C9" i="7"/>
  <c r="B9" i="7"/>
  <c r="A9" i="7"/>
  <c r="C8" i="7"/>
  <c r="B8" i="7"/>
  <c r="A8" i="7"/>
  <c r="C7" i="7"/>
  <c r="B7" i="7"/>
  <c r="A7" i="7"/>
  <c r="C6" i="7"/>
  <c r="B6" i="7"/>
  <c r="A6" i="7"/>
  <c r="C5" i="7"/>
  <c r="B5" i="7"/>
  <c r="A5" i="7"/>
  <c r="C4" i="7"/>
  <c r="B4" i="7"/>
  <c r="M31" i="6"/>
  <c r="L31" i="6"/>
  <c r="P30" i="6"/>
  <c r="O30" i="6"/>
  <c r="M30" i="6"/>
  <c r="L30" i="6"/>
  <c r="M29" i="6"/>
  <c r="L29" i="6"/>
  <c r="P28" i="6"/>
  <c r="O28" i="6"/>
  <c r="M28" i="6"/>
  <c r="L28" i="6"/>
  <c r="M27" i="6"/>
  <c r="L27" i="6"/>
  <c r="P26" i="6"/>
  <c r="O26" i="6"/>
  <c r="M26" i="6"/>
  <c r="L26" i="6"/>
  <c r="M25" i="6"/>
  <c r="L25" i="6"/>
  <c r="P24" i="6"/>
  <c r="O24" i="6"/>
  <c r="M24" i="6"/>
  <c r="L24" i="6"/>
  <c r="M23" i="6"/>
  <c r="L23" i="6"/>
  <c r="P22" i="6"/>
  <c r="O22" i="6"/>
  <c r="M22" i="6"/>
  <c r="L22" i="6"/>
  <c r="M21" i="6"/>
  <c r="L21" i="6"/>
  <c r="P20" i="6"/>
  <c r="O20" i="6"/>
  <c r="M20" i="6"/>
  <c r="L20" i="6"/>
  <c r="M19" i="6"/>
  <c r="L19" i="6"/>
  <c r="P18" i="6"/>
  <c r="O18" i="6"/>
  <c r="M18" i="6"/>
  <c r="L18" i="6"/>
  <c r="M17" i="6"/>
  <c r="L17" i="6"/>
  <c r="P16" i="6"/>
  <c r="O16" i="6"/>
  <c r="M16" i="6"/>
  <c r="L16" i="6"/>
  <c r="M15" i="6"/>
  <c r="L15" i="6"/>
  <c r="P14" i="6"/>
  <c r="O14" i="6"/>
  <c r="M14" i="6"/>
  <c r="L14" i="6"/>
  <c r="M13" i="6"/>
  <c r="L13" i="6"/>
  <c r="P12" i="6"/>
  <c r="O12" i="6"/>
  <c r="M12" i="6"/>
  <c r="L12" i="6"/>
  <c r="M11" i="6"/>
  <c r="L11" i="6"/>
  <c r="P10" i="6"/>
  <c r="O10" i="6"/>
  <c r="M10" i="6"/>
  <c r="L10" i="6"/>
  <c r="M9" i="6"/>
  <c r="L9" i="6"/>
  <c r="P8" i="6"/>
  <c r="O8" i="6"/>
  <c r="M8" i="6"/>
  <c r="L8" i="6"/>
  <c r="M7" i="6"/>
  <c r="L7" i="6"/>
  <c r="P6" i="6"/>
  <c r="O6" i="6"/>
  <c r="M6" i="6"/>
  <c r="L6" i="6"/>
  <c r="M5" i="6"/>
  <c r="L5" i="6"/>
  <c r="P4" i="6"/>
  <c r="O4" i="6"/>
  <c r="M4" i="6"/>
  <c r="L4" i="6"/>
  <c r="AT93" i="5"/>
  <c r="AS93" i="5"/>
  <c r="AR93" i="5"/>
  <c r="AQ93" i="5"/>
  <c r="AP93" i="5"/>
  <c r="AO93" i="5"/>
  <c r="AN93" i="5"/>
  <c r="AM93" i="5"/>
  <c r="AL93" i="5"/>
  <c r="AK93" i="5"/>
  <c r="AJ93" i="5"/>
  <c r="AI93" i="5"/>
  <c r="AH93" i="5"/>
  <c r="AG93" i="5"/>
  <c r="AF93" i="5"/>
  <c r="AE93" i="5"/>
  <c r="AD93" i="5"/>
  <c r="AC93" i="5"/>
  <c r="AB93" i="5"/>
  <c r="AA93" i="5"/>
  <c r="Z93" i="5"/>
  <c r="Y93" i="5"/>
  <c r="X93" i="5"/>
  <c r="W93" i="5"/>
  <c r="V93" i="5"/>
  <c r="U93" i="5"/>
  <c r="T93" i="5"/>
  <c r="S93" i="5"/>
  <c r="R93" i="5"/>
  <c r="Q93" i="5"/>
  <c r="P93" i="5"/>
  <c r="O93" i="5"/>
  <c r="N93" i="5"/>
  <c r="M93" i="5"/>
  <c r="L93" i="5"/>
  <c r="K93" i="5"/>
  <c r="J93" i="5"/>
  <c r="I93" i="5"/>
  <c r="H93" i="5"/>
  <c r="G93" i="5"/>
  <c r="F93" i="5"/>
  <c r="E93" i="5"/>
  <c r="D93" i="5"/>
  <c r="A93" i="5"/>
  <c r="AT92" i="5"/>
  <c r="AS92" i="5"/>
  <c r="AR92" i="5"/>
  <c r="AQ92" i="5"/>
  <c r="AP92" i="5"/>
  <c r="AO92" i="5"/>
  <c r="AN92" i="5"/>
  <c r="AM92" i="5"/>
  <c r="AL92" i="5"/>
  <c r="AK92" i="5"/>
  <c r="AJ92" i="5"/>
  <c r="AI92" i="5"/>
  <c r="AH92" i="5"/>
  <c r="AG92" i="5"/>
  <c r="AF92" i="5"/>
  <c r="AE92" i="5"/>
  <c r="AD92" i="5"/>
  <c r="AC92" i="5"/>
  <c r="AB92" i="5"/>
  <c r="AA92" i="5"/>
  <c r="Z92" i="5"/>
  <c r="Y92" i="5"/>
  <c r="X92" i="5"/>
  <c r="W92" i="5"/>
  <c r="V92" i="5"/>
  <c r="U92" i="5"/>
  <c r="T92" i="5"/>
  <c r="S92" i="5"/>
  <c r="R92" i="5"/>
  <c r="Q92" i="5"/>
  <c r="P92" i="5"/>
  <c r="O92" i="5"/>
  <c r="N92" i="5"/>
  <c r="M92" i="5"/>
  <c r="L92" i="5"/>
  <c r="K92" i="5"/>
  <c r="J92" i="5"/>
  <c r="I92" i="5"/>
  <c r="H92" i="5"/>
  <c r="G92" i="5"/>
  <c r="F92" i="5"/>
  <c r="E92" i="5"/>
  <c r="D92" i="5"/>
  <c r="A92" i="5"/>
  <c r="AT91" i="5"/>
  <c r="AS91" i="5"/>
  <c r="AR91" i="5"/>
  <c r="AQ91" i="5"/>
  <c r="AP91" i="5"/>
  <c r="AO91" i="5"/>
  <c r="AN91" i="5"/>
  <c r="AM91" i="5"/>
  <c r="AL91" i="5"/>
  <c r="AK91" i="5"/>
  <c r="AJ91" i="5"/>
  <c r="AI91" i="5"/>
  <c r="AH91" i="5"/>
  <c r="AG91" i="5"/>
  <c r="AF91" i="5"/>
  <c r="AE91" i="5"/>
  <c r="AD91" i="5"/>
  <c r="AC91" i="5"/>
  <c r="AB91" i="5"/>
  <c r="AA91" i="5"/>
  <c r="Z91" i="5"/>
  <c r="Y91" i="5"/>
  <c r="X91" i="5"/>
  <c r="W91" i="5"/>
  <c r="V91" i="5"/>
  <c r="U91" i="5"/>
  <c r="T91" i="5"/>
  <c r="S91" i="5"/>
  <c r="R91" i="5"/>
  <c r="Q91" i="5"/>
  <c r="P91" i="5"/>
  <c r="O91" i="5"/>
  <c r="N91" i="5"/>
  <c r="M91" i="5"/>
  <c r="L91" i="5"/>
  <c r="K91" i="5"/>
  <c r="J91" i="5"/>
  <c r="I91" i="5"/>
  <c r="H91" i="5"/>
  <c r="G91" i="5"/>
  <c r="F91" i="5"/>
  <c r="E91" i="5"/>
  <c r="E44" i="5" s="1"/>
  <c r="D91" i="5"/>
  <c r="A91" i="5"/>
  <c r="AT90" i="5"/>
  <c r="AS90" i="5"/>
  <c r="AR90" i="5"/>
  <c r="AQ90" i="5"/>
  <c r="AP90" i="5"/>
  <c r="AO90" i="5"/>
  <c r="AN90" i="5"/>
  <c r="AM90" i="5"/>
  <c r="AL90" i="5"/>
  <c r="AK90" i="5"/>
  <c r="AJ90" i="5"/>
  <c r="AI90" i="5"/>
  <c r="AH90" i="5"/>
  <c r="AG90" i="5"/>
  <c r="AF90" i="5"/>
  <c r="AE90" i="5"/>
  <c r="AD90" i="5"/>
  <c r="AC90" i="5"/>
  <c r="AB90" i="5"/>
  <c r="AA90" i="5"/>
  <c r="Z90" i="5"/>
  <c r="Y90" i="5"/>
  <c r="X90" i="5"/>
  <c r="W90" i="5"/>
  <c r="V90" i="5"/>
  <c r="U90" i="5"/>
  <c r="T90" i="5"/>
  <c r="S90" i="5"/>
  <c r="R90" i="5"/>
  <c r="Q90" i="5"/>
  <c r="P90" i="5"/>
  <c r="O90" i="5"/>
  <c r="N90" i="5"/>
  <c r="M90" i="5"/>
  <c r="L90" i="5"/>
  <c r="K90" i="5"/>
  <c r="J90" i="5"/>
  <c r="I90" i="5"/>
  <c r="H90" i="5"/>
  <c r="G90" i="5"/>
  <c r="F90" i="5"/>
  <c r="E90" i="5"/>
  <c r="D90" i="5"/>
  <c r="A90" i="5"/>
  <c r="AT89" i="5"/>
  <c r="AS89" i="5"/>
  <c r="AR89" i="5"/>
  <c r="AQ89" i="5"/>
  <c r="AP89" i="5"/>
  <c r="AO89" i="5"/>
  <c r="AN89" i="5"/>
  <c r="AM89" i="5"/>
  <c r="AL89" i="5"/>
  <c r="AK89" i="5"/>
  <c r="AJ89" i="5"/>
  <c r="AI89" i="5"/>
  <c r="AH89" i="5"/>
  <c r="AG89" i="5"/>
  <c r="AF89" i="5"/>
  <c r="AE89" i="5"/>
  <c r="AD89" i="5"/>
  <c r="AC89" i="5"/>
  <c r="AB89" i="5"/>
  <c r="AA89" i="5"/>
  <c r="Z89" i="5"/>
  <c r="Y89" i="5"/>
  <c r="X89" i="5"/>
  <c r="W89" i="5"/>
  <c r="V89" i="5"/>
  <c r="U89" i="5"/>
  <c r="T89" i="5"/>
  <c r="S89" i="5"/>
  <c r="R89" i="5"/>
  <c r="Q89" i="5"/>
  <c r="P89" i="5"/>
  <c r="O89" i="5"/>
  <c r="N89" i="5"/>
  <c r="M89" i="5"/>
  <c r="L89" i="5"/>
  <c r="K89" i="5"/>
  <c r="J89" i="5"/>
  <c r="I89" i="5"/>
  <c r="H89" i="5"/>
  <c r="G89" i="5"/>
  <c r="F89" i="5"/>
  <c r="E89" i="5"/>
  <c r="E42" i="5" s="1"/>
  <c r="D89" i="5"/>
  <c r="A89" i="5"/>
  <c r="AT88" i="5"/>
  <c r="AS88" i="5"/>
  <c r="AR88" i="5"/>
  <c r="AQ88" i="5"/>
  <c r="AP88" i="5"/>
  <c r="AO88" i="5"/>
  <c r="AN88" i="5"/>
  <c r="AM88" i="5"/>
  <c r="AL88" i="5"/>
  <c r="AK88" i="5"/>
  <c r="AJ88" i="5"/>
  <c r="AI88" i="5"/>
  <c r="AH88" i="5"/>
  <c r="AG88" i="5"/>
  <c r="AF88" i="5"/>
  <c r="AE88" i="5"/>
  <c r="AD88" i="5"/>
  <c r="AC88" i="5"/>
  <c r="AB88" i="5"/>
  <c r="AA88" i="5"/>
  <c r="Z88" i="5"/>
  <c r="Y88" i="5"/>
  <c r="X88" i="5"/>
  <c r="W88" i="5"/>
  <c r="V88" i="5"/>
  <c r="U88" i="5"/>
  <c r="T88" i="5"/>
  <c r="S88" i="5"/>
  <c r="R88" i="5"/>
  <c r="Q88" i="5"/>
  <c r="P88" i="5"/>
  <c r="O88" i="5"/>
  <c r="N88" i="5"/>
  <c r="M88" i="5"/>
  <c r="L88" i="5"/>
  <c r="K88" i="5"/>
  <c r="J88" i="5"/>
  <c r="I88" i="5"/>
  <c r="H88" i="5"/>
  <c r="G88" i="5"/>
  <c r="F88" i="5"/>
  <c r="E88" i="5"/>
  <c r="D88" i="5"/>
  <c r="A88" i="5"/>
  <c r="AT87" i="5"/>
  <c r="AS87" i="5"/>
  <c r="AR87" i="5"/>
  <c r="AQ87" i="5"/>
  <c r="AP87" i="5"/>
  <c r="AO87" i="5"/>
  <c r="AN87" i="5"/>
  <c r="AM87" i="5"/>
  <c r="AL87" i="5"/>
  <c r="AK87" i="5"/>
  <c r="AJ87" i="5"/>
  <c r="AI87" i="5"/>
  <c r="AH87" i="5"/>
  <c r="AG87" i="5"/>
  <c r="AF87" i="5"/>
  <c r="AE87" i="5"/>
  <c r="AD87" i="5"/>
  <c r="AC87" i="5"/>
  <c r="AB87" i="5"/>
  <c r="AA87" i="5"/>
  <c r="Z87" i="5"/>
  <c r="Y87" i="5"/>
  <c r="X87" i="5"/>
  <c r="W87" i="5"/>
  <c r="V87" i="5"/>
  <c r="U87" i="5"/>
  <c r="T87" i="5"/>
  <c r="S87" i="5"/>
  <c r="R87" i="5"/>
  <c r="Q87" i="5"/>
  <c r="P87" i="5"/>
  <c r="O87" i="5"/>
  <c r="N87" i="5"/>
  <c r="M87" i="5"/>
  <c r="L87" i="5"/>
  <c r="K87" i="5"/>
  <c r="J87" i="5"/>
  <c r="I87" i="5"/>
  <c r="H87" i="5"/>
  <c r="G87" i="5"/>
  <c r="F87" i="5"/>
  <c r="E87" i="5"/>
  <c r="E40" i="5" s="1"/>
  <c r="D87" i="5"/>
  <c r="A87" i="5"/>
  <c r="AT86" i="5"/>
  <c r="AS86" i="5"/>
  <c r="AR86" i="5"/>
  <c r="AQ86" i="5"/>
  <c r="AP86" i="5"/>
  <c r="AO86" i="5"/>
  <c r="AN86" i="5"/>
  <c r="AM86" i="5"/>
  <c r="AL86" i="5"/>
  <c r="AK86" i="5"/>
  <c r="AJ86" i="5"/>
  <c r="AI86" i="5"/>
  <c r="AH86" i="5"/>
  <c r="AG86" i="5"/>
  <c r="AF86" i="5"/>
  <c r="AE86" i="5"/>
  <c r="AD86" i="5"/>
  <c r="AC86" i="5"/>
  <c r="AB86" i="5"/>
  <c r="AA86" i="5"/>
  <c r="Z86" i="5"/>
  <c r="Y86" i="5"/>
  <c r="X86" i="5"/>
  <c r="W86" i="5"/>
  <c r="V86" i="5"/>
  <c r="U86" i="5"/>
  <c r="T86" i="5"/>
  <c r="S86" i="5"/>
  <c r="R86" i="5"/>
  <c r="Q86" i="5"/>
  <c r="P86" i="5"/>
  <c r="O86" i="5"/>
  <c r="N86" i="5"/>
  <c r="M86" i="5"/>
  <c r="L86" i="5"/>
  <c r="K86" i="5"/>
  <c r="J86" i="5"/>
  <c r="I86" i="5"/>
  <c r="H86" i="5"/>
  <c r="G86" i="5"/>
  <c r="F86" i="5"/>
  <c r="E86" i="5"/>
  <c r="D86" i="5"/>
  <c r="A86" i="5"/>
  <c r="AT85" i="5"/>
  <c r="AS85" i="5"/>
  <c r="AR85" i="5"/>
  <c r="AQ85" i="5"/>
  <c r="AP85" i="5"/>
  <c r="AO85" i="5"/>
  <c r="AN85" i="5"/>
  <c r="AM85" i="5"/>
  <c r="AL85" i="5"/>
  <c r="AK85" i="5"/>
  <c r="AJ85" i="5"/>
  <c r="AI85" i="5"/>
  <c r="AH85" i="5"/>
  <c r="AG85" i="5"/>
  <c r="AF85" i="5"/>
  <c r="AE85" i="5"/>
  <c r="AD85" i="5"/>
  <c r="AC85" i="5"/>
  <c r="AB85" i="5"/>
  <c r="AA85" i="5"/>
  <c r="Z85" i="5"/>
  <c r="Y85" i="5"/>
  <c r="X85" i="5"/>
  <c r="W85" i="5"/>
  <c r="V85" i="5"/>
  <c r="U85" i="5"/>
  <c r="T85" i="5"/>
  <c r="S85" i="5"/>
  <c r="R85" i="5"/>
  <c r="Q85" i="5"/>
  <c r="P85" i="5"/>
  <c r="O85" i="5"/>
  <c r="N85" i="5"/>
  <c r="M85" i="5"/>
  <c r="L85" i="5"/>
  <c r="K85" i="5"/>
  <c r="J85" i="5"/>
  <c r="I85" i="5"/>
  <c r="H85" i="5"/>
  <c r="G85" i="5"/>
  <c r="F85" i="5"/>
  <c r="E85" i="5"/>
  <c r="E38" i="5" s="1"/>
  <c r="D85" i="5"/>
  <c r="A85" i="5"/>
  <c r="AT84" i="5"/>
  <c r="AS84" i="5"/>
  <c r="AR84" i="5"/>
  <c r="AQ84" i="5"/>
  <c r="AP84" i="5"/>
  <c r="AO84" i="5"/>
  <c r="AN84" i="5"/>
  <c r="AM84" i="5"/>
  <c r="AL84" i="5"/>
  <c r="AK84" i="5"/>
  <c r="AJ84" i="5"/>
  <c r="AI84" i="5"/>
  <c r="AH84" i="5"/>
  <c r="AG84" i="5"/>
  <c r="AF84" i="5"/>
  <c r="AE84" i="5"/>
  <c r="AD84" i="5"/>
  <c r="AC84" i="5"/>
  <c r="AB84" i="5"/>
  <c r="AA84" i="5"/>
  <c r="Z84" i="5"/>
  <c r="Y84" i="5"/>
  <c r="X84" i="5"/>
  <c r="W84" i="5"/>
  <c r="V84" i="5"/>
  <c r="U84" i="5"/>
  <c r="T84" i="5"/>
  <c r="S84" i="5"/>
  <c r="R84" i="5"/>
  <c r="Q84" i="5"/>
  <c r="P84" i="5"/>
  <c r="O84" i="5"/>
  <c r="N84" i="5"/>
  <c r="M84" i="5"/>
  <c r="L84" i="5"/>
  <c r="K84" i="5"/>
  <c r="J84" i="5"/>
  <c r="I84" i="5"/>
  <c r="H84" i="5"/>
  <c r="G84" i="5"/>
  <c r="F84" i="5"/>
  <c r="E84" i="5"/>
  <c r="D84" i="5"/>
  <c r="A84" i="5"/>
  <c r="AT83" i="5"/>
  <c r="AS83" i="5"/>
  <c r="AR83" i="5"/>
  <c r="AQ83" i="5"/>
  <c r="AP83" i="5"/>
  <c r="AO83" i="5"/>
  <c r="AN83" i="5"/>
  <c r="AM83" i="5"/>
  <c r="AL83" i="5"/>
  <c r="AK83" i="5"/>
  <c r="AJ83" i="5"/>
  <c r="AI83" i="5"/>
  <c r="AH83" i="5"/>
  <c r="AG83" i="5"/>
  <c r="AF83" i="5"/>
  <c r="AE83" i="5"/>
  <c r="AD83" i="5"/>
  <c r="AC83" i="5"/>
  <c r="AB83" i="5"/>
  <c r="AA83" i="5"/>
  <c r="Z83" i="5"/>
  <c r="Y83" i="5"/>
  <c r="X83" i="5"/>
  <c r="W83" i="5"/>
  <c r="V83" i="5"/>
  <c r="U83" i="5"/>
  <c r="T83" i="5"/>
  <c r="S83" i="5"/>
  <c r="R83" i="5"/>
  <c r="Q83" i="5"/>
  <c r="P83" i="5"/>
  <c r="O83" i="5"/>
  <c r="N83" i="5"/>
  <c r="M83" i="5"/>
  <c r="L83" i="5"/>
  <c r="K83" i="5"/>
  <c r="J83" i="5"/>
  <c r="I83" i="5"/>
  <c r="H83" i="5"/>
  <c r="G83" i="5"/>
  <c r="F83" i="5"/>
  <c r="E83" i="5"/>
  <c r="E36" i="5" s="1"/>
  <c r="D83" i="5"/>
  <c r="A83" i="5"/>
  <c r="AT82" i="5"/>
  <c r="AS82" i="5"/>
  <c r="AR82" i="5"/>
  <c r="AQ82" i="5"/>
  <c r="AP82" i="5"/>
  <c r="AO82" i="5"/>
  <c r="AN82" i="5"/>
  <c r="AM82" i="5"/>
  <c r="AL82" i="5"/>
  <c r="AK82" i="5"/>
  <c r="AJ82" i="5"/>
  <c r="AI82" i="5"/>
  <c r="AH82" i="5"/>
  <c r="AG82" i="5"/>
  <c r="AF82" i="5"/>
  <c r="AE82" i="5"/>
  <c r="AD82" i="5"/>
  <c r="AC82" i="5"/>
  <c r="AB82" i="5"/>
  <c r="AA82" i="5"/>
  <c r="Z82" i="5"/>
  <c r="Y82" i="5"/>
  <c r="X82" i="5"/>
  <c r="W82" i="5"/>
  <c r="V82" i="5"/>
  <c r="U82" i="5"/>
  <c r="T82" i="5"/>
  <c r="S82" i="5"/>
  <c r="R82" i="5"/>
  <c r="Q82" i="5"/>
  <c r="P82" i="5"/>
  <c r="O82" i="5"/>
  <c r="N82" i="5"/>
  <c r="M82" i="5"/>
  <c r="L82" i="5"/>
  <c r="K82" i="5"/>
  <c r="J82" i="5"/>
  <c r="I82" i="5"/>
  <c r="H82" i="5"/>
  <c r="G82" i="5"/>
  <c r="F82" i="5"/>
  <c r="E82" i="5"/>
  <c r="D82" i="5"/>
  <c r="A82" i="5"/>
  <c r="AT81" i="5"/>
  <c r="AS81" i="5"/>
  <c r="AR81" i="5"/>
  <c r="AQ81" i="5"/>
  <c r="AP81" i="5"/>
  <c r="AO81" i="5"/>
  <c r="AN81" i="5"/>
  <c r="AM81" i="5"/>
  <c r="AL81" i="5"/>
  <c r="AK81" i="5"/>
  <c r="AJ81" i="5"/>
  <c r="AI81" i="5"/>
  <c r="AH81" i="5"/>
  <c r="AG81" i="5"/>
  <c r="AF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E34" i="5" s="1"/>
  <c r="D81" i="5"/>
  <c r="A81" i="5"/>
  <c r="AT80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D80" i="5"/>
  <c r="A80" i="5"/>
  <c r="AT79" i="5"/>
  <c r="AS79" i="5"/>
  <c r="AR79" i="5"/>
  <c r="AQ79" i="5"/>
  <c r="AP79" i="5"/>
  <c r="AO79" i="5"/>
  <c r="AN79" i="5"/>
  <c r="AM79" i="5"/>
  <c r="AL79" i="5"/>
  <c r="AK79" i="5"/>
  <c r="AJ79" i="5"/>
  <c r="AI79" i="5"/>
  <c r="AH79" i="5"/>
  <c r="AG79" i="5"/>
  <c r="AF79" i="5"/>
  <c r="AE79" i="5"/>
  <c r="AD79" i="5"/>
  <c r="AC79" i="5"/>
  <c r="AB79" i="5"/>
  <c r="AA79" i="5"/>
  <c r="Z79" i="5"/>
  <c r="Y79" i="5"/>
  <c r="X79" i="5"/>
  <c r="W79" i="5"/>
  <c r="V79" i="5"/>
  <c r="U79" i="5"/>
  <c r="T79" i="5"/>
  <c r="S79" i="5"/>
  <c r="R79" i="5"/>
  <c r="Q79" i="5"/>
  <c r="P79" i="5"/>
  <c r="O79" i="5"/>
  <c r="N79" i="5"/>
  <c r="M79" i="5"/>
  <c r="L79" i="5"/>
  <c r="K79" i="5"/>
  <c r="J79" i="5"/>
  <c r="I79" i="5"/>
  <c r="H79" i="5"/>
  <c r="G79" i="5"/>
  <c r="F79" i="5"/>
  <c r="E79" i="5"/>
  <c r="E32" i="5" s="1"/>
  <c r="D79" i="5"/>
  <c r="A79" i="5"/>
  <c r="AT78" i="5"/>
  <c r="AS78" i="5"/>
  <c r="AR78" i="5"/>
  <c r="AQ78" i="5"/>
  <c r="AP78" i="5"/>
  <c r="AO78" i="5"/>
  <c r="AN78" i="5"/>
  <c r="AM78" i="5"/>
  <c r="AL78" i="5"/>
  <c r="AK78" i="5"/>
  <c r="AJ78" i="5"/>
  <c r="AI78" i="5"/>
  <c r="AH78" i="5"/>
  <c r="AG78" i="5"/>
  <c r="AF78" i="5"/>
  <c r="AE78" i="5"/>
  <c r="AD78" i="5"/>
  <c r="AC78" i="5"/>
  <c r="AB78" i="5"/>
  <c r="AA78" i="5"/>
  <c r="Z78" i="5"/>
  <c r="Y78" i="5"/>
  <c r="X78" i="5"/>
  <c r="W78" i="5"/>
  <c r="V78" i="5"/>
  <c r="U78" i="5"/>
  <c r="T78" i="5"/>
  <c r="S78" i="5"/>
  <c r="R78" i="5"/>
  <c r="Q78" i="5"/>
  <c r="P78" i="5"/>
  <c r="O78" i="5"/>
  <c r="N78" i="5"/>
  <c r="M78" i="5"/>
  <c r="L78" i="5"/>
  <c r="K78" i="5"/>
  <c r="J78" i="5"/>
  <c r="I78" i="5"/>
  <c r="H78" i="5"/>
  <c r="G78" i="5"/>
  <c r="F78" i="5"/>
  <c r="E78" i="5"/>
  <c r="D78" i="5"/>
  <c r="A78" i="5"/>
  <c r="AT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E30" i="5" s="1"/>
  <c r="D77" i="5"/>
  <c r="A77" i="5"/>
  <c r="AT76" i="5"/>
  <c r="AS76" i="5"/>
  <c r="AR76" i="5"/>
  <c r="AQ76" i="5"/>
  <c r="AP76" i="5"/>
  <c r="AO76" i="5"/>
  <c r="AN76" i="5"/>
  <c r="AM76" i="5"/>
  <c r="AL76" i="5"/>
  <c r="AK76" i="5"/>
  <c r="AJ76" i="5"/>
  <c r="AI76" i="5"/>
  <c r="AH76" i="5"/>
  <c r="AG76" i="5"/>
  <c r="AF76" i="5"/>
  <c r="AE76" i="5"/>
  <c r="AD76" i="5"/>
  <c r="AC76" i="5"/>
  <c r="AB76" i="5"/>
  <c r="AA76" i="5"/>
  <c r="Z76" i="5"/>
  <c r="Y76" i="5"/>
  <c r="X76" i="5"/>
  <c r="W76" i="5"/>
  <c r="V76" i="5"/>
  <c r="U76" i="5"/>
  <c r="T76" i="5"/>
  <c r="S76" i="5"/>
  <c r="R76" i="5"/>
  <c r="Q76" i="5"/>
  <c r="P76" i="5"/>
  <c r="O76" i="5"/>
  <c r="N76" i="5"/>
  <c r="M76" i="5"/>
  <c r="L76" i="5"/>
  <c r="K76" i="5"/>
  <c r="J76" i="5"/>
  <c r="I76" i="5"/>
  <c r="H76" i="5"/>
  <c r="G76" i="5"/>
  <c r="F76" i="5"/>
  <c r="E76" i="5"/>
  <c r="D76" i="5"/>
  <c r="A76" i="5"/>
  <c r="AT75" i="5"/>
  <c r="AS75" i="5"/>
  <c r="AR75" i="5"/>
  <c r="AQ75" i="5"/>
  <c r="AP75" i="5"/>
  <c r="AO75" i="5"/>
  <c r="AN75" i="5"/>
  <c r="AM75" i="5"/>
  <c r="AL75" i="5"/>
  <c r="AK75" i="5"/>
  <c r="AJ75" i="5"/>
  <c r="AI75" i="5"/>
  <c r="AH75" i="5"/>
  <c r="AG75" i="5"/>
  <c r="AF75" i="5"/>
  <c r="AE75" i="5"/>
  <c r="AD75" i="5"/>
  <c r="AC75" i="5"/>
  <c r="AB75" i="5"/>
  <c r="AA75" i="5"/>
  <c r="Z75" i="5"/>
  <c r="Y75" i="5"/>
  <c r="X75" i="5"/>
  <c r="W75" i="5"/>
  <c r="V75" i="5"/>
  <c r="U75" i="5"/>
  <c r="T75" i="5"/>
  <c r="S75" i="5"/>
  <c r="R75" i="5"/>
  <c r="Q75" i="5"/>
  <c r="P75" i="5"/>
  <c r="O75" i="5"/>
  <c r="N75" i="5"/>
  <c r="M75" i="5"/>
  <c r="L75" i="5"/>
  <c r="K75" i="5"/>
  <c r="J75" i="5"/>
  <c r="I75" i="5"/>
  <c r="H75" i="5"/>
  <c r="G75" i="5"/>
  <c r="F75" i="5"/>
  <c r="E75" i="5"/>
  <c r="E28" i="5" s="1"/>
  <c r="D75" i="5"/>
  <c r="A75" i="5"/>
  <c r="AT74" i="5"/>
  <c r="AS74" i="5"/>
  <c r="AR74" i="5"/>
  <c r="AQ74" i="5"/>
  <c r="AP74" i="5"/>
  <c r="AO74" i="5"/>
  <c r="AN74" i="5"/>
  <c r="AM74" i="5"/>
  <c r="AL74" i="5"/>
  <c r="AK74" i="5"/>
  <c r="AJ74" i="5"/>
  <c r="AI74" i="5"/>
  <c r="AH74" i="5"/>
  <c r="AG74" i="5"/>
  <c r="AF74" i="5"/>
  <c r="AE74" i="5"/>
  <c r="AD74" i="5"/>
  <c r="AC74" i="5"/>
  <c r="AB74" i="5"/>
  <c r="AA74" i="5"/>
  <c r="Z74" i="5"/>
  <c r="Y74" i="5"/>
  <c r="X74" i="5"/>
  <c r="W74" i="5"/>
  <c r="V74" i="5"/>
  <c r="U74" i="5"/>
  <c r="T74" i="5"/>
  <c r="S74" i="5"/>
  <c r="R74" i="5"/>
  <c r="Q74" i="5"/>
  <c r="P74" i="5"/>
  <c r="O74" i="5"/>
  <c r="N74" i="5"/>
  <c r="M74" i="5"/>
  <c r="L74" i="5"/>
  <c r="K74" i="5"/>
  <c r="J74" i="5"/>
  <c r="I74" i="5"/>
  <c r="H74" i="5"/>
  <c r="G74" i="5"/>
  <c r="F74" i="5"/>
  <c r="E74" i="5"/>
  <c r="D74" i="5"/>
  <c r="A74" i="5"/>
  <c r="AT73" i="5"/>
  <c r="AS73" i="5"/>
  <c r="AR73" i="5"/>
  <c r="AQ73" i="5"/>
  <c r="AP73" i="5"/>
  <c r="AO73" i="5"/>
  <c r="AN73" i="5"/>
  <c r="AM73" i="5"/>
  <c r="AL73" i="5"/>
  <c r="AK73" i="5"/>
  <c r="AJ73" i="5"/>
  <c r="AI73" i="5"/>
  <c r="AH73" i="5"/>
  <c r="AG73" i="5"/>
  <c r="AF73" i="5"/>
  <c r="AE73" i="5"/>
  <c r="AD73" i="5"/>
  <c r="AC73" i="5"/>
  <c r="AB73" i="5"/>
  <c r="AA73" i="5"/>
  <c r="Z73" i="5"/>
  <c r="Y73" i="5"/>
  <c r="X73" i="5"/>
  <c r="W73" i="5"/>
  <c r="V73" i="5"/>
  <c r="U73" i="5"/>
  <c r="T73" i="5"/>
  <c r="S73" i="5"/>
  <c r="R73" i="5"/>
  <c r="Q73" i="5"/>
  <c r="P73" i="5"/>
  <c r="O73" i="5"/>
  <c r="N73" i="5"/>
  <c r="M73" i="5"/>
  <c r="L73" i="5"/>
  <c r="K73" i="5"/>
  <c r="J73" i="5"/>
  <c r="I73" i="5"/>
  <c r="H73" i="5"/>
  <c r="G73" i="5"/>
  <c r="F73" i="5"/>
  <c r="E73" i="5"/>
  <c r="E26" i="5" s="1"/>
  <c r="D73" i="5"/>
  <c r="A73" i="5"/>
  <c r="AT72" i="5"/>
  <c r="AS72" i="5"/>
  <c r="AR72" i="5"/>
  <c r="AQ72" i="5"/>
  <c r="AP72" i="5"/>
  <c r="AO72" i="5"/>
  <c r="AN72" i="5"/>
  <c r="AM72" i="5"/>
  <c r="AL72" i="5"/>
  <c r="AK72" i="5"/>
  <c r="AJ72" i="5"/>
  <c r="AI72" i="5"/>
  <c r="AH72" i="5"/>
  <c r="AG72" i="5"/>
  <c r="AF72" i="5"/>
  <c r="AE72" i="5"/>
  <c r="AD72" i="5"/>
  <c r="AC72" i="5"/>
  <c r="AB72" i="5"/>
  <c r="AA72" i="5"/>
  <c r="Z72" i="5"/>
  <c r="Y72" i="5"/>
  <c r="X72" i="5"/>
  <c r="W72" i="5"/>
  <c r="V72" i="5"/>
  <c r="U72" i="5"/>
  <c r="T72" i="5"/>
  <c r="S72" i="5"/>
  <c r="R72" i="5"/>
  <c r="Q72" i="5"/>
  <c r="P72" i="5"/>
  <c r="O72" i="5"/>
  <c r="N72" i="5"/>
  <c r="M72" i="5"/>
  <c r="L72" i="5"/>
  <c r="K72" i="5"/>
  <c r="J72" i="5"/>
  <c r="I72" i="5"/>
  <c r="H72" i="5"/>
  <c r="G72" i="5"/>
  <c r="F72" i="5"/>
  <c r="E72" i="5"/>
  <c r="D72" i="5"/>
  <c r="A72" i="5"/>
  <c r="AT71" i="5"/>
  <c r="AS71" i="5"/>
  <c r="AR71" i="5"/>
  <c r="AQ71" i="5"/>
  <c r="AP71" i="5"/>
  <c r="AO71" i="5"/>
  <c r="AN71" i="5"/>
  <c r="AM71" i="5"/>
  <c r="AL71" i="5"/>
  <c r="AK71" i="5"/>
  <c r="AJ71" i="5"/>
  <c r="AI71" i="5"/>
  <c r="AH71" i="5"/>
  <c r="AG71" i="5"/>
  <c r="AF71" i="5"/>
  <c r="AE71" i="5"/>
  <c r="AD71" i="5"/>
  <c r="AC71" i="5"/>
  <c r="AB71" i="5"/>
  <c r="AA71" i="5"/>
  <c r="Z71" i="5"/>
  <c r="Y71" i="5"/>
  <c r="X71" i="5"/>
  <c r="W71" i="5"/>
  <c r="V71" i="5"/>
  <c r="U71" i="5"/>
  <c r="T71" i="5"/>
  <c r="S71" i="5"/>
  <c r="R71" i="5"/>
  <c r="Q71" i="5"/>
  <c r="P71" i="5"/>
  <c r="O71" i="5"/>
  <c r="N71" i="5"/>
  <c r="M71" i="5"/>
  <c r="L71" i="5"/>
  <c r="K71" i="5"/>
  <c r="J71" i="5"/>
  <c r="I71" i="5"/>
  <c r="H71" i="5"/>
  <c r="G71" i="5"/>
  <c r="F71" i="5"/>
  <c r="E71" i="5"/>
  <c r="E24" i="5" s="1"/>
  <c r="D71" i="5"/>
  <c r="A71" i="5"/>
  <c r="AT70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D70" i="5"/>
  <c r="A70" i="5"/>
  <c r="AT69" i="5"/>
  <c r="AS69" i="5"/>
  <c r="AR69" i="5"/>
  <c r="AQ69" i="5"/>
  <c r="AP69" i="5"/>
  <c r="AO69" i="5"/>
  <c r="AN69" i="5"/>
  <c r="AM69" i="5"/>
  <c r="AL69" i="5"/>
  <c r="AK69" i="5"/>
  <c r="AJ69" i="5"/>
  <c r="AI69" i="5"/>
  <c r="AH69" i="5"/>
  <c r="AG69" i="5"/>
  <c r="AF69" i="5"/>
  <c r="AE69" i="5"/>
  <c r="AD69" i="5"/>
  <c r="AC69" i="5"/>
  <c r="AB69" i="5"/>
  <c r="AA69" i="5"/>
  <c r="Z69" i="5"/>
  <c r="Y69" i="5"/>
  <c r="X69" i="5"/>
  <c r="W69" i="5"/>
  <c r="V69" i="5"/>
  <c r="U69" i="5"/>
  <c r="T69" i="5"/>
  <c r="S69" i="5"/>
  <c r="R69" i="5"/>
  <c r="Q69" i="5"/>
  <c r="P69" i="5"/>
  <c r="O69" i="5"/>
  <c r="N69" i="5"/>
  <c r="M69" i="5"/>
  <c r="L69" i="5"/>
  <c r="K69" i="5"/>
  <c r="J69" i="5"/>
  <c r="I69" i="5"/>
  <c r="H69" i="5"/>
  <c r="G69" i="5"/>
  <c r="F69" i="5"/>
  <c r="E69" i="5"/>
  <c r="E22" i="5" s="1"/>
  <c r="D69" i="5"/>
  <c r="A69" i="5"/>
  <c r="AT68" i="5"/>
  <c r="AS68" i="5"/>
  <c r="AR68" i="5"/>
  <c r="AQ68" i="5"/>
  <c r="AP68" i="5"/>
  <c r="AO68" i="5"/>
  <c r="AN68" i="5"/>
  <c r="AM68" i="5"/>
  <c r="AL68" i="5"/>
  <c r="AK68" i="5"/>
  <c r="AJ68" i="5"/>
  <c r="AI68" i="5"/>
  <c r="AH68" i="5"/>
  <c r="AG68" i="5"/>
  <c r="AF68" i="5"/>
  <c r="AE68" i="5"/>
  <c r="AD68" i="5"/>
  <c r="AC68" i="5"/>
  <c r="AB68" i="5"/>
  <c r="AA68" i="5"/>
  <c r="Z68" i="5"/>
  <c r="Y68" i="5"/>
  <c r="X68" i="5"/>
  <c r="W68" i="5"/>
  <c r="V68" i="5"/>
  <c r="U68" i="5"/>
  <c r="T68" i="5"/>
  <c r="S68" i="5"/>
  <c r="R68" i="5"/>
  <c r="Q68" i="5"/>
  <c r="P68" i="5"/>
  <c r="O68" i="5"/>
  <c r="N68" i="5"/>
  <c r="M68" i="5"/>
  <c r="L68" i="5"/>
  <c r="K68" i="5"/>
  <c r="J68" i="5"/>
  <c r="I68" i="5"/>
  <c r="H68" i="5"/>
  <c r="G68" i="5"/>
  <c r="F68" i="5"/>
  <c r="E68" i="5"/>
  <c r="D68" i="5"/>
  <c r="A68" i="5"/>
  <c r="AT67" i="5"/>
  <c r="AS67" i="5"/>
  <c r="AR67" i="5"/>
  <c r="AQ67" i="5"/>
  <c r="AP67" i="5"/>
  <c r="AO67" i="5"/>
  <c r="AN67" i="5"/>
  <c r="AM67" i="5"/>
  <c r="AL67" i="5"/>
  <c r="AK67" i="5"/>
  <c r="AJ67" i="5"/>
  <c r="AI67" i="5"/>
  <c r="AH67" i="5"/>
  <c r="AG67" i="5"/>
  <c r="AF67" i="5"/>
  <c r="AE67" i="5"/>
  <c r="AD67" i="5"/>
  <c r="AC67" i="5"/>
  <c r="AB67" i="5"/>
  <c r="AA67" i="5"/>
  <c r="Z67" i="5"/>
  <c r="Y67" i="5"/>
  <c r="X67" i="5"/>
  <c r="W67" i="5"/>
  <c r="V67" i="5"/>
  <c r="U67" i="5"/>
  <c r="T67" i="5"/>
  <c r="S67" i="5"/>
  <c r="R67" i="5"/>
  <c r="Q67" i="5"/>
  <c r="P67" i="5"/>
  <c r="O67" i="5"/>
  <c r="N67" i="5"/>
  <c r="M67" i="5"/>
  <c r="L67" i="5"/>
  <c r="K67" i="5"/>
  <c r="J67" i="5"/>
  <c r="I67" i="5"/>
  <c r="H67" i="5"/>
  <c r="G67" i="5"/>
  <c r="F67" i="5"/>
  <c r="E67" i="5"/>
  <c r="E20" i="5" s="1"/>
  <c r="D67" i="5"/>
  <c r="A67" i="5"/>
  <c r="AT66" i="5"/>
  <c r="AS66" i="5"/>
  <c r="AR66" i="5"/>
  <c r="AQ66" i="5"/>
  <c r="AP66" i="5"/>
  <c r="AO66" i="5"/>
  <c r="AN66" i="5"/>
  <c r="AM66" i="5"/>
  <c r="AL66" i="5"/>
  <c r="AK66" i="5"/>
  <c r="AJ66" i="5"/>
  <c r="AI66" i="5"/>
  <c r="AH66" i="5"/>
  <c r="AG66" i="5"/>
  <c r="AF66" i="5"/>
  <c r="AE66" i="5"/>
  <c r="AD66" i="5"/>
  <c r="AC66" i="5"/>
  <c r="AB66" i="5"/>
  <c r="AA66" i="5"/>
  <c r="Z66" i="5"/>
  <c r="Y66" i="5"/>
  <c r="X66" i="5"/>
  <c r="W66" i="5"/>
  <c r="V66" i="5"/>
  <c r="U66" i="5"/>
  <c r="T66" i="5"/>
  <c r="S66" i="5"/>
  <c r="R66" i="5"/>
  <c r="Q66" i="5"/>
  <c r="P66" i="5"/>
  <c r="O66" i="5"/>
  <c r="N66" i="5"/>
  <c r="M66" i="5"/>
  <c r="L66" i="5"/>
  <c r="K66" i="5"/>
  <c r="J66" i="5"/>
  <c r="I66" i="5"/>
  <c r="H66" i="5"/>
  <c r="G66" i="5"/>
  <c r="F66" i="5"/>
  <c r="E66" i="5"/>
  <c r="D66" i="5"/>
  <c r="A66" i="5"/>
  <c r="AT65" i="5"/>
  <c r="AS65" i="5"/>
  <c r="AR65" i="5"/>
  <c r="AQ65" i="5"/>
  <c r="AP65" i="5"/>
  <c r="AO65" i="5"/>
  <c r="AN65" i="5"/>
  <c r="AM65" i="5"/>
  <c r="AL65" i="5"/>
  <c r="AK65" i="5"/>
  <c r="AJ65" i="5"/>
  <c r="AI65" i="5"/>
  <c r="AH65" i="5"/>
  <c r="AG65" i="5"/>
  <c r="AF65" i="5"/>
  <c r="AE65" i="5"/>
  <c r="AD65" i="5"/>
  <c r="AC65" i="5"/>
  <c r="AB65" i="5"/>
  <c r="AA65" i="5"/>
  <c r="Z65" i="5"/>
  <c r="Y65" i="5"/>
  <c r="X65" i="5"/>
  <c r="W65" i="5"/>
  <c r="V65" i="5"/>
  <c r="U65" i="5"/>
  <c r="T65" i="5"/>
  <c r="S65" i="5"/>
  <c r="R65" i="5"/>
  <c r="Q65" i="5"/>
  <c r="P65" i="5"/>
  <c r="O65" i="5"/>
  <c r="N65" i="5"/>
  <c r="M65" i="5"/>
  <c r="L65" i="5"/>
  <c r="K65" i="5"/>
  <c r="J65" i="5"/>
  <c r="I65" i="5"/>
  <c r="H65" i="5"/>
  <c r="G65" i="5"/>
  <c r="F65" i="5"/>
  <c r="E65" i="5"/>
  <c r="E18" i="5" s="1"/>
  <c r="D65" i="5"/>
  <c r="A65" i="5"/>
  <c r="AT64" i="5"/>
  <c r="AS64" i="5"/>
  <c r="AR64" i="5"/>
  <c r="AQ64" i="5"/>
  <c r="AP64" i="5"/>
  <c r="AO64" i="5"/>
  <c r="AN64" i="5"/>
  <c r="AM64" i="5"/>
  <c r="AL64" i="5"/>
  <c r="AK64" i="5"/>
  <c r="AJ64" i="5"/>
  <c r="AI64" i="5"/>
  <c r="AH64" i="5"/>
  <c r="AG64" i="5"/>
  <c r="AF64" i="5"/>
  <c r="AE64" i="5"/>
  <c r="AD64" i="5"/>
  <c r="AC64" i="5"/>
  <c r="AB64" i="5"/>
  <c r="AA64" i="5"/>
  <c r="Z64" i="5"/>
  <c r="Y64" i="5"/>
  <c r="X64" i="5"/>
  <c r="W64" i="5"/>
  <c r="V64" i="5"/>
  <c r="U64" i="5"/>
  <c r="T64" i="5"/>
  <c r="S64" i="5"/>
  <c r="R64" i="5"/>
  <c r="Q64" i="5"/>
  <c r="P64" i="5"/>
  <c r="O64" i="5"/>
  <c r="N64" i="5"/>
  <c r="M64" i="5"/>
  <c r="L64" i="5"/>
  <c r="K64" i="5"/>
  <c r="J64" i="5"/>
  <c r="I64" i="5"/>
  <c r="H64" i="5"/>
  <c r="G64" i="5"/>
  <c r="F64" i="5"/>
  <c r="E64" i="5"/>
  <c r="D64" i="5"/>
  <c r="A64" i="5"/>
  <c r="AT63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E16" i="5" s="1"/>
  <c r="D63" i="5"/>
  <c r="A63" i="5"/>
  <c r="AT62" i="5"/>
  <c r="AS62" i="5"/>
  <c r="AR62" i="5"/>
  <c r="AQ62" i="5"/>
  <c r="AP62" i="5"/>
  <c r="AO62" i="5"/>
  <c r="AN62" i="5"/>
  <c r="AM62" i="5"/>
  <c r="AL62" i="5"/>
  <c r="AK62" i="5"/>
  <c r="AJ62" i="5"/>
  <c r="AI62" i="5"/>
  <c r="AH62" i="5"/>
  <c r="AG62" i="5"/>
  <c r="AF62" i="5"/>
  <c r="AE62" i="5"/>
  <c r="AD62" i="5"/>
  <c r="AC62" i="5"/>
  <c r="AB62" i="5"/>
  <c r="AA62" i="5"/>
  <c r="Z62" i="5"/>
  <c r="Y62" i="5"/>
  <c r="X62" i="5"/>
  <c r="W62" i="5"/>
  <c r="V62" i="5"/>
  <c r="U62" i="5"/>
  <c r="T62" i="5"/>
  <c r="S62" i="5"/>
  <c r="R62" i="5"/>
  <c r="Q62" i="5"/>
  <c r="P62" i="5"/>
  <c r="O62" i="5"/>
  <c r="N62" i="5"/>
  <c r="M62" i="5"/>
  <c r="L62" i="5"/>
  <c r="K62" i="5"/>
  <c r="J62" i="5"/>
  <c r="I62" i="5"/>
  <c r="H62" i="5"/>
  <c r="G62" i="5"/>
  <c r="F62" i="5"/>
  <c r="E62" i="5"/>
  <c r="E15" i="5" s="1"/>
  <c r="D62" i="5"/>
  <c r="A62" i="5"/>
  <c r="AT61" i="5"/>
  <c r="AS61" i="5"/>
  <c r="AR61" i="5"/>
  <c r="AQ61" i="5"/>
  <c r="AP61" i="5"/>
  <c r="AO61" i="5"/>
  <c r="AN61" i="5"/>
  <c r="AM61" i="5"/>
  <c r="AL61" i="5"/>
  <c r="AK61" i="5"/>
  <c r="AJ61" i="5"/>
  <c r="AI61" i="5"/>
  <c r="AH61" i="5"/>
  <c r="AG61" i="5"/>
  <c r="AF61" i="5"/>
  <c r="AE61" i="5"/>
  <c r="AD61" i="5"/>
  <c r="AC61" i="5"/>
  <c r="AB61" i="5"/>
  <c r="AA61" i="5"/>
  <c r="Z61" i="5"/>
  <c r="Y61" i="5"/>
  <c r="X61" i="5"/>
  <c r="W61" i="5"/>
  <c r="V61" i="5"/>
  <c r="U61" i="5"/>
  <c r="T61" i="5"/>
  <c r="S61" i="5"/>
  <c r="R61" i="5"/>
  <c r="Q61" i="5"/>
  <c r="P61" i="5"/>
  <c r="O61" i="5"/>
  <c r="N61" i="5"/>
  <c r="M61" i="5"/>
  <c r="L61" i="5"/>
  <c r="K61" i="5"/>
  <c r="J61" i="5"/>
  <c r="I61" i="5"/>
  <c r="H61" i="5"/>
  <c r="G61" i="5"/>
  <c r="F61" i="5"/>
  <c r="E61" i="5"/>
  <c r="E14" i="5" s="1"/>
  <c r="D61" i="5"/>
  <c r="A61" i="5"/>
  <c r="AT60" i="5"/>
  <c r="AS60" i="5"/>
  <c r="AR60" i="5"/>
  <c r="AQ60" i="5"/>
  <c r="AP60" i="5"/>
  <c r="AO60" i="5"/>
  <c r="AN60" i="5"/>
  <c r="AM60" i="5"/>
  <c r="AL60" i="5"/>
  <c r="AK60" i="5"/>
  <c r="AJ60" i="5"/>
  <c r="AI60" i="5"/>
  <c r="AH60" i="5"/>
  <c r="AG60" i="5"/>
  <c r="AF60" i="5"/>
  <c r="AE60" i="5"/>
  <c r="AD60" i="5"/>
  <c r="AC60" i="5"/>
  <c r="AB60" i="5"/>
  <c r="AA60" i="5"/>
  <c r="Z60" i="5"/>
  <c r="Y60" i="5"/>
  <c r="X60" i="5"/>
  <c r="W60" i="5"/>
  <c r="V60" i="5"/>
  <c r="U60" i="5"/>
  <c r="T60" i="5"/>
  <c r="S60" i="5"/>
  <c r="R60" i="5"/>
  <c r="Q60" i="5"/>
  <c r="P60" i="5"/>
  <c r="O60" i="5"/>
  <c r="N60" i="5"/>
  <c r="M60" i="5"/>
  <c r="L60" i="5"/>
  <c r="K60" i="5"/>
  <c r="J60" i="5"/>
  <c r="I60" i="5"/>
  <c r="H60" i="5"/>
  <c r="G60" i="5"/>
  <c r="F60" i="5"/>
  <c r="E60" i="5"/>
  <c r="D60" i="5"/>
  <c r="A60" i="5"/>
  <c r="AT59" i="5"/>
  <c r="AS59" i="5"/>
  <c r="AR59" i="5"/>
  <c r="AQ59" i="5"/>
  <c r="AP59" i="5"/>
  <c r="AO59" i="5"/>
  <c r="AN59" i="5"/>
  <c r="AM59" i="5"/>
  <c r="AL59" i="5"/>
  <c r="AK59" i="5"/>
  <c r="AJ59" i="5"/>
  <c r="AI59" i="5"/>
  <c r="AH59" i="5"/>
  <c r="AG59" i="5"/>
  <c r="AF59" i="5"/>
  <c r="AE59" i="5"/>
  <c r="AD59" i="5"/>
  <c r="AC59" i="5"/>
  <c r="AB59" i="5"/>
  <c r="AA59" i="5"/>
  <c r="Z59" i="5"/>
  <c r="Y59" i="5"/>
  <c r="X59" i="5"/>
  <c r="W59" i="5"/>
  <c r="V59" i="5"/>
  <c r="U59" i="5"/>
  <c r="T59" i="5"/>
  <c r="S59" i="5"/>
  <c r="R59" i="5"/>
  <c r="Q59" i="5"/>
  <c r="P59" i="5"/>
  <c r="O59" i="5"/>
  <c r="N59" i="5"/>
  <c r="M59" i="5"/>
  <c r="L59" i="5"/>
  <c r="K59" i="5"/>
  <c r="J59" i="5"/>
  <c r="I59" i="5"/>
  <c r="H59" i="5"/>
  <c r="G59" i="5"/>
  <c r="F59" i="5"/>
  <c r="E59" i="5"/>
  <c r="E12" i="5" s="1"/>
  <c r="D59" i="5"/>
  <c r="A59" i="5"/>
  <c r="AT58" i="5"/>
  <c r="AS58" i="5"/>
  <c r="AR58" i="5"/>
  <c r="AQ58" i="5"/>
  <c r="AP58" i="5"/>
  <c r="AO58" i="5"/>
  <c r="AN58" i="5"/>
  <c r="AM58" i="5"/>
  <c r="AL58" i="5"/>
  <c r="AK58" i="5"/>
  <c r="AJ58" i="5"/>
  <c r="AI58" i="5"/>
  <c r="AH58" i="5"/>
  <c r="AG58" i="5"/>
  <c r="AF58" i="5"/>
  <c r="AE58" i="5"/>
  <c r="AD58" i="5"/>
  <c r="AC58" i="5"/>
  <c r="AB58" i="5"/>
  <c r="AA58" i="5"/>
  <c r="Z58" i="5"/>
  <c r="Y58" i="5"/>
  <c r="X58" i="5"/>
  <c r="W58" i="5"/>
  <c r="V58" i="5"/>
  <c r="U58" i="5"/>
  <c r="T58" i="5"/>
  <c r="S58" i="5"/>
  <c r="R58" i="5"/>
  <c r="Q58" i="5"/>
  <c r="P58" i="5"/>
  <c r="O58" i="5"/>
  <c r="N58" i="5"/>
  <c r="M58" i="5"/>
  <c r="L58" i="5"/>
  <c r="K58" i="5"/>
  <c r="J58" i="5"/>
  <c r="I58" i="5"/>
  <c r="H58" i="5"/>
  <c r="G58" i="5"/>
  <c r="F58" i="5"/>
  <c r="E58" i="5"/>
  <c r="E11" i="5" s="1"/>
  <c r="D58" i="5"/>
  <c r="A58" i="5"/>
  <c r="AT57" i="5"/>
  <c r="AS57" i="5"/>
  <c r="AR57" i="5"/>
  <c r="AQ57" i="5"/>
  <c r="AP57" i="5"/>
  <c r="AO57" i="5"/>
  <c r="AN57" i="5"/>
  <c r="AM57" i="5"/>
  <c r="AL57" i="5"/>
  <c r="AK57" i="5"/>
  <c r="AJ57" i="5"/>
  <c r="AI57" i="5"/>
  <c r="AH57" i="5"/>
  <c r="AG57" i="5"/>
  <c r="AF57" i="5"/>
  <c r="AE57" i="5"/>
  <c r="AD57" i="5"/>
  <c r="AC57" i="5"/>
  <c r="AB57" i="5"/>
  <c r="AA57" i="5"/>
  <c r="Z57" i="5"/>
  <c r="Y57" i="5"/>
  <c r="X57" i="5"/>
  <c r="W57" i="5"/>
  <c r="V57" i="5"/>
  <c r="U57" i="5"/>
  <c r="T57" i="5"/>
  <c r="S57" i="5"/>
  <c r="R57" i="5"/>
  <c r="Q57" i="5"/>
  <c r="P57" i="5"/>
  <c r="O57" i="5"/>
  <c r="N57" i="5"/>
  <c r="M57" i="5"/>
  <c r="L57" i="5"/>
  <c r="K57" i="5"/>
  <c r="J57" i="5"/>
  <c r="I57" i="5"/>
  <c r="H57" i="5"/>
  <c r="G57" i="5"/>
  <c r="F57" i="5"/>
  <c r="E57" i="5"/>
  <c r="E10" i="5" s="1"/>
  <c r="D57" i="5"/>
  <c r="A57" i="5"/>
  <c r="AT56" i="5"/>
  <c r="AS56" i="5"/>
  <c r="AR56" i="5"/>
  <c r="AQ56" i="5"/>
  <c r="AP56" i="5"/>
  <c r="AO56" i="5"/>
  <c r="AN56" i="5"/>
  <c r="AM56" i="5"/>
  <c r="AL56" i="5"/>
  <c r="AK56" i="5"/>
  <c r="AJ56" i="5"/>
  <c r="AI56" i="5"/>
  <c r="AH56" i="5"/>
  <c r="AG56" i="5"/>
  <c r="AF56" i="5"/>
  <c r="AE56" i="5"/>
  <c r="AD56" i="5"/>
  <c r="AC56" i="5"/>
  <c r="AB56" i="5"/>
  <c r="AA56" i="5"/>
  <c r="Z56" i="5"/>
  <c r="Y56" i="5"/>
  <c r="X56" i="5"/>
  <c r="W56" i="5"/>
  <c r="V56" i="5"/>
  <c r="U56" i="5"/>
  <c r="T56" i="5"/>
  <c r="S56" i="5"/>
  <c r="R56" i="5"/>
  <c r="Q56" i="5"/>
  <c r="P56" i="5"/>
  <c r="O56" i="5"/>
  <c r="N56" i="5"/>
  <c r="M56" i="5"/>
  <c r="L56" i="5"/>
  <c r="K56" i="5"/>
  <c r="J56" i="5"/>
  <c r="I56" i="5"/>
  <c r="H56" i="5"/>
  <c r="G56" i="5"/>
  <c r="F56" i="5"/>
  <c r="E56" i="5"/>
  <c r="D56" i="5"/>
  <c r="A56" i="5"/>
  <c r="AT55" i="5"/>
  <c r="AS55" i="5"/>
  <c r="AR55" i="5"/>
  <c r="AQ55" i="5"/>
  <c r="AP55" i="5"/>
  <c r="AO55" i="5"/>
  <c r="AN55" i="5"/>
  <c r="AM55" i="5"/>
  <c r="AL55" i="5"/>
  <c r="AK55" i="5"/>
  <c r="AJ55" i="5"/>
  <c r="AI55" i="5"/>
  <c r="AH55" i="5"/>
  <c r="AG55" i="5"/>
  <c r="AF55" i="5"/>
  <c r="AE55" i="5"/>
  <c r="AD55" i="5"/>
  <c r="AC55" i="5"/>
  <c r="AB55" i="5"/>
  <c r="AA55" i="5"/>
  <c r="Z55" i="5"/>
  <c r="Y55" i="5"/>
  <c r="X55" i="5"/>
  <c r="W55" i="5"/>
  <c r="V55" i="5"/>
  <c r="U55" i="5"/>
  <c r="T55" i="5"/>
  <c r="S55" i="5"/>
  <c r="R55" i="5"/>
  <c r="Q55" i="5"/>
  <c r="P55" i="5"/>
  <c r="O55" i="5"/>
  <c r="N55" i="5"/>
  <c r="M55" i="5"/>
  <c r="L55" i="5"/>
  <c r="K55" i="5"/>
  <c r="J55" i="5"/>
  <c r="I55" i="5"/>
  <c r="H55" i="5"/>
  <c r="G55" i="5"/>
  <c r="F55" i="5"/>
  <c r="E55" i="5"/>
  <c r="E8" i="5" s="1"/>
  <c r="D55" i="5"/>
  <c r="A55" i="5"/>
  <c r="AT54" i="5"/>
  <c r="AS54" i="5"/>
  <c r="AR54" i="5"/>
  <c r="AQ54" i="5"/>
  <c r="AP54" i="5"/>
  <c r="AO54" i="5"/>
  <c r="AN54" i="5"/>
  <c r="AM54" i="5"/>
  <c r="AL54" i="5"/>
  <c r="AK54" i="5"/>
  <c r="AJ54" i="5"/>
  <c r="AI54" i="5"/>
  <c r="AH54" i="5"/>
  <c r="AG54" i="5"/>
  <c r="AF54" i="5"/>
  <c r="AE54" i="5"/>
  <c r="AD54" i="5"/>
  <c r="AC54" i="5"/>
  <c r="AB54" i="5"/>
  <c r="AA54" i="5"/>
  <c r="Z54" i="5"/>
  <c r="Y54" i="5"/>
  <c r="X54" i="5"/>
  <c r="W54" i="5"/>
  <c r="V54" i="5"/>
  <c r="U54" i="5"/>
  <c r="T54" i="5"/>
  <c r="S54" i="5"/>
  <c r="R54" i="5"/>
  <c r="Q54" i="5"/>
  <c r="P54" i="5"/>
  <c r="O54" i="5"/>
  <c r="N54" i="5"/>
  <c r="M54" i="5"/>
  <c r="L54" i="5"/>
  <c r="K54" i="5"/>
  <c r="J54" i="5"/>
  <c r="I54" i="5"/>
  <c r="H54" i="5"/>
  <c r="G54" i="5"/>
  <c r="F54" i="5"/>
  <c r="E54" i="5"/>
  <c r="E7" i="5" s="1"/>
  <c r="D54" i="5"/>
  <c r="A54" i="5"/>
  <c r="AT53" i="5"/>
  <c r="AS53" i="5"/>
  <c r="AR53" i="5"/>
  <c r="AQ53" i="5"/>
  <c r="AP53" i="5"/>
  <c r="AO53" i="5"/>
  <c r="AN53" i="5"/>
  <c r="AM53" i="5"/>
  <c r="AL53" i="5"/>
  <c r="AK53" i="5"/>
  <c r="AJ53" i="5"/>
  <c r="AI53" i="5"/>
  <c r="AH53" i="5"/>
  <c r="AG53" i="5"/>
  <c r="AF53" i="5"/>
  <c r="AE53" i="5"/>
  <c r="AD53" i="5"/>
  <c r="AC53" i="5"/>
  <c r="AB53" i="5"/>
  <c r="AA53" i="5"/>
  <c r="Z53" i="5"/>
  <c r="Y53" i="5"/>
  <c r="X53" i="5"/>
  <c r="W53" i="5"/>
  <c r="V53" i="5"/>
  <c r="U53" i="5"/>
  <c r="T53" i="5"/>
  <c r="S53" i="5"/>
  <c r="R53" i="5"/>
  <c r="Q53" i="5"/>
  <c r="P53" i="5"/>
  <c r="O53" i="5"/>
  <c r="N53" i="5"/>
  <c r="M53" i="5"/>
  <c r="L53" i="5"/>
  <c r="K53" i="5"/>
  <c r="J53" i="5"/>
  <c r="I53" i="5"/>
  <c r="H53" i="5"/>
  <c r="G53" i="5"/>
  <c r="F53" i="5"/>
  <c r="E53" i="5"/>
  <c r="E6" i="5" s="1"/>
  <c r="D53" i="5"/>
  <c r="A53" i="5"/>
  <c r="AT52" i="5"/>
  <c r="AS52" i="5"/>
  <c r="AR52" i="5"/>
  <c r="AQ52" i="5"/>
  <c r="AP52" i="5"/>
  <c r="AO52" i="5"/>
  <c r="AN52" i="5"/>
  <c r="AM52" i="5"/>
  <c r="AL52" i="5"/>
  <c r="AK52" i="5"/>
  <c r="AJ52" i="5"/>
  <c r="AI52" i="5"/>
  <c r="AH52" i="5"/>
  <c r="AG52" i="5"/>
  <c r="AF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52" i="5"/>
  <c r="AT51" i="5"/>
  <c r="AS51" i="5"/>
  <c r="AR51" i="5"/>
  <c r="AQ51" i="5"/>
  <c r="AP51" i="5"/>
  <c r="AO51" i="5"/>
  <c r="AN51" i="5"/>
  <c r="AM51" i="5"/>
  <c r="AL51" i="5"/>
  <c r="AK51" i="5"/>
  <c r="AJ51" i="5"/>
  <c r="AI51" i="5"/>
  <c r="AH51" i="5"/>
  <c r="AG51" i="5"/>
  <c r="AF51" i="5"/>
  <c r="AE51" i="5"/>
  <c r="AD51" i="5"/>
  <c r="AC51" i="5"/>
  <c r="AB51" i="5"/>
  <c r="AA51" i="5"/>
  <c r="Z51" i="5"/>
  <c r="Y51" i="5"/>
  <c r="X51" i="5"/>
  <c r="W51" i="5"/>
  <c r="V51" i="5"/>
  <c r="U51" i="5"/>
  <c r="T51" i="5"/>
  <c r="S51" i="5"/>
  <c r="R51" i="5"/>
  <c r="Q51" i="5"/>
  <c r="P51" i="5"/>
  <c r="O51" i="5"/>
  <c r="N51" i="5"/>
  <c r="M51" i="5"/>
  <c r="L51" i="5"/>
  <c r="K51" i="5"/>
  <c r="J51" i="5"/>
  <c r="I51" i="5"/>
  <c r="H51" i="5"/>
  <c r="G51" i="5"/>
  <c r="F51" i="5"/>
  <c r="E51" i="5"/>
  <c r="E4" i="5" s="1"/>
  <c r="D51" i="5"/>
  <c r="A51" i="5"/>
  <c r="AT50" i="5"/>
  <c r="AS50" i="5"/>
  <c r="AR50" i="5"/>
  <c r="AQ50" i="5"/>
  <c r="AP50" i="5"/>
  <c r="AO50" i="5"/>
  <c r="AN50" i="5"/>
  <c r="AM50" i="5"/>
  <c r="AL50" i="5"/>
  <c r="AK50" i="5"/>
  <c r="AJ50" i="5"/>
  <c r="AI50" i="5"/>
  <c r="AH50" i="5"/>
  <c r="AG50" i="5"/>
  <c r="AF50" i="5"/>
  <c r="AE50" i="5"/>
  <c r="AD50" i="5"/>
  <c r="AC50" i="5"/>
  <c r="AB50" i="5"/>
  <c r="AA50" i="5"/>
  <c r="Z50" i="5"/>
  <c r="Y50" i="5"/>
  <c r="X50" i="5"/>
  <c r="W50" i="5"/>
  <c r="V50" i="5"/>
  <c r="U50" i="5"/>
  <c r="T50" i="5"/>
  <c r="S50" i="5"/>
  <c r="R50" i="5"/>
  <c r="Q50" i="5"/>
  <c r="P50" i="5"/>
  <c r="O50" i="5"/>
  <c r="N50" i="5"/>
  <c r="M50" i="5"/>
  <c r="L50" i="5"/>
  <c r="K50" i="5"/>
  <c r="J50" i="5"/>
  <c r="I50" i="5"/>
  <c r="H50" i="5"/>
  <c r="G50" i="5"/>
  <c r="F50" i="5"/>
  <c r="E50" i="5"/>
  <c r="E3" i="5" s="1"/>
  <c r="D50" i="5"/>
  <c r="AO47" i="5"/>
  <c r="AL47" i="5"/>
  <c r="AI47" i="5"/>
  <c r="AF47" i="5"/>
  <c r="AC47" i="5"/>
  <c r="Z47" i="5"/>
  <c r="F47" i="5"/>
  <c r="E46" i="5"/>
  <c r="D46" i="5"/>
  <c r="B46" i="5"/>
  <c r="B93" i="5" s="1"/>
  <c r="A46" i="5"/>
  <c r="E45" i="5"/>
  <c r="D45" i="5"/>
  <c r="C45" i="5"/>
  <c r="C92" i="5" s="1"/>
  <c r="A45" i="5"/>
  <c r="D44" i="5"/>
  <c r="A44" i="5"/>
  <c r="E43" i="5"/>
  <c r="D43" i="5"/>
  <c r="A43" i="5"/>
  <c r="D42" i="5"/>
  <c r="B42" i="5"/>
  <c r="B89" i="5" s="1"/>
  <c r="A42" i="5"/>
  <c r="E41" i="5"/>
  <c r="D41" i="5"/>
  <c r="C41" i="5"/>
  <c r="C88" i="5" s="1"/>
  <c r="A41" i="5"/>
  <c r="D40" i="5"/>
  <c r="A40" i="5"/>
  <c r="E39" i="5"/>
  <c r="D39" i="5"/>
  <c r="A39" i="5"/>
  <c r="D38" i="5"/>
  <c r="B38" i="5"/>
  <c r="B85" i="5" s="1"/>
  <c r="A38" i="5"/>
  <c r="E37" i="5"/>
  <c r="D37" i="5"/>
  <c r="C37" i="5"/>
  <c r="C84" i="5" s="1"/>
  <c r="A37" i="5"/>
  <c r="D36" i="5"/>
  <c r="A36" i="5"/>
  <c r="E35" i="5"/>
  <c r="D35" i="5"/>
  <c r="A35" i="5"/>
  <c r="D34" i="5"/>
  <c r="B34" i="5"/>
  <c r="B81" i="5" s="1"/>
  <c r="A34" i="5"/>
  <c r="E33" i="5"/>
  <c r="D33" i="5"/>
  <c r="C33" i="5"/>
  <c r="C80" i="5" s="1"/>
  <c r="A33" i="5"/>
  <c r="D32" i="5"/>
  <c r="A32" i="5"/>
  <c r="E31" i="5"/>
  <c r="D31" i="5"/>
  <c r="A31" i="5"/>
  <c r="D30" i="5"/>
  <c r="B30" i="5"/>
  <c r="B77" i="5" s="1"/>
  <c r="A30" i="5"/>
  <c r="E29" i="5"/>
  <c r="D29" i="5"/>
  <c r="C29" i="5"/>
  <c r="C76" i="5" s="1"/>
  <c r="A29" i="5"/>
  <c r="D28" i="5"/>
  <c r="A28" i="5"/>
  <c r="E27" i="5"/>
  <c r="D27" i="5"/>
  <c r="A27" i="5"/>
  <c r="D26" i="5"/>
  <c r="B26" i="5"/>
  <c r="B73" i="5" s="1"/>
  <c r="A26" i="5"/>
  <c r="E25" i="5"/>
  <c r="D25" i="5"/>
  <c r="C25" i="5"/>
  <c r="C72" i="5" s="1"/>
  <c r="A25" i="5"/>
  <c r="D24" i="5"/>
  <c r="A24" i="5"/>
  <c r="E23" i="5"/>
  <c r="D23" i="5"/>
  <c r="A23" i="5"/>
  <c r="D22" i="5"/>
  <c r="B22" i="5"/>
  <c r="B69" i="5" s="1"/>
  <c r="A22" i="5"/>
  <c r="E21" i="5"/>
  <c r="D21" i="5"/>
  <c r="C21" i="5"/>
  <c r="C68" i="5" s="1"/>
  <c r="A21" i="5"/>
  <c r="D20" i="5"/>
  <c r="A20" i="5"/>
  <c r="E19" i="5"/>
  <c r="D19" i="5"/>
  <c r="A19" i="5"/>
  <c r="D18" i="5"/>
  <c r="B18" i="5"/>
  <c r="B65" i="5" s="1"/>
  <c r="A18" i="5"/>
  <c r="E17" i="5"/>
  <c r="D17" i="5"/>
  <c r="C17" i="5"/>
  <c r="C64" i="5" s="1"/>
  <c r="A17" i="5"/>
  <c r="D16" i="5"/>
  <c r="A16" i="5"/>
  <c r="D15" i="5"/>
  <c r="A15" i="5"/>
  <c r="D14" i="5"/>
  <c r="B14" i="5"/>
  <c r="B61" i="5" s="1"/>
  <c r="A14" i="5"/>
  <c r="E13" i="5"/>
  <c r="D13" i="5"/>
  <c r="C13" i="5"/>
  <c r="C60" i="5" s="1"/>
  <c r="A13" i="5"/>
  <c r="D12" i="5"/>
  <c r="A12" i="5"/>
  <c r="D11" i="5"/>
  <c r="A11" i="5"/>
  <c r="D10" i="5"/>
  <c r="B10" i="5"/>
  <c r="B57" i="5" s="1"/>
  <c r="A10" i="5"/>
  <c r="E9" i="5"/>
  <c r="D9" i="5"/>
  <c r="C9" i="5"/>
  <c r="C56" i="5" s="1"/>
  <c r="A9" i="5"/>
  <c r="D8" i="5"/>
  <c r="A8" i="5"/>
  <c r="D7" i="5"/>
  <c r="A7" i="5"/>
  <c r="D6" i="5"/>
  <c r="B6" i="5"/>
  <c r="B53" i="5" s="1"/>
  <c r="A6" i="5"/>
  <c r="E5" i="5"/>
  <c r="D5" i="5"/>
  <c r="C5" i="5"/>
  <c r="C52" i="5" s="1"/>
  <c r="A5" i="5"/>
  <c r="D4" i="5"/>
  <c r="A4" i="5"/>
  <c r="D3" i="5"/>
  <c r="AT93" i="4"/>
  <c r="AS93" i="4"/>
  <c r="AR93" i="4"/>
  <c r="AQ93" i="4"/>
  <c r="AP93" i="4"/>
  <c r="AO93" i="4"/>
  <c r="AN93" i="4"/>
  <c r="AM93" i="4"/>
  <c r="AL93" i="4"/>
  <c r="AK93" i="4"/>
  <c r="AJ93" i="4"/>
  <c r="AI93" i="4"/>
  <c r="AH93" i="4"/>
  <c r="AG93" i="4"/>
  <c r="AF93" i="4"/>
  <c r="AE93" i="4"/>
  <c r="AD93" i="4"/>
  <c r="AC93" i="4"/>
  <c r="AB93" i="4"/>
  <c r="AA93" i="4"/>
  <c r="Z93" i="4"/>
  <c r="Y93" i="4"/>
  <c r="X93" i="4"/>
  <c r="W93" i="4"/>
  <c r="V93" i="4"/>
  <c r="U93" i="4"/>
  <c r="T93" i="4"/>
  <c r="S93" i="4"/>
  <c r="R93" i="4"/>
  <c r="Q93" i="4"/>
  <c r="P93" i="4"/>
  <c r="O93" i="4"/>
  <c r="N93" i="4"/>
  <c r="M93" i="4"/>
  <c r="L93" i="4"/>
  <c r="K93" i="4"/>
  <c r="J93" i="4"/>
  <c r="I93" i="4"/>
  <c r="H93" i="4"/>
  <c r="G93" i="4"/>
  <c r="F93" i="4"/>
  <c r="E93" i="4"/>
  <c r="D93" i="4"/>
  <c r="A93" i="4"/>
  <c r="AT92" i="4"/>
  <c r="AS92" i="4"/>
  <c r="AR92" i="4"/>
  <c r="AQ92" i="4"/>
  <c r="AP92" i="4"/>
  <c r="AO92" i="4"/>
  <c r="AN92" i="4"/>
  <c r="AM92" i="4"/>
  <c r="AL92" i="4"/>
  <c r="AK92" i="4"/>
  <c r="AJ92" i="4"/>
  <c r="AI92" i="4"/>
  <c r="AH92" i="4"/>
  <c r="AG92" i="4"/>
  <c r="AF92" i="4"/>
  <c r="AE92" i="4"/>
  <c r="AD92" i="4"/>
  <c r="AC92" i="4"/>
  <c r="AB92" i="4"/>
  <c r="AA92" i="4"/>
  <c r="Z92" i="4"/>
  <c r="Y92" i="4"/>
  <c r="X92" i="4"/>
  <c r="W92" i="4"/>
  <c r="V92" i="4"/>
  <c r="U92" i="4"/>
  <c r="T92" i="4"/>
  <c r="S92" i="4"/>
  <c r="R92" i="4"/>
  <c r="Q92" i="4"/>
  <c r="P92" i="4"/>
  <c r="O92" i="4"/>
  <c r="N92" i="4"/>
  <c r="M92" i="4"/>
  <c r="L92" i="4"/>
  <c r="K92" i="4"/>
  <c r="J92" i="4"/>
  <c r="I92" i="4"/>
  <c r="H92" i="4"/>
  <c r="G92" i="4"/>
  <c r="F92" i="4"/>
  <c r="E92" i="4"/>
  <c r="D92" i="4"/>
  <c r="A92" i="4"/>
  <c r="AT91" i="4"/>
  <c r="AS91" i="4"/>
  <c r="AR91" i="4"/>
  <c r="AQ91" i="4"/>
  <c r="AP91" i="4"/>
  <c r="AO91" i="4"/>
  <c r="AN91" i="4"/>
  <c r="AM91" i="4"/>
  <c r="AL91" i="4"/>
  <c r="AK91" i="4"/>
  <c r="AJ91" i="4"/>
  <c r="AI91" i="4"/>
  <c r="AH91" i="4"/>
  <c r="AG91" i="4"/>
  <c r="AF91" i="4"/>
  <c r="AE91" i="4"/>
  <c r="AD91" i="4"/>
  <c r="AC91" i="4"/>
  <c r="AB91" i="4"/>
  <c r="AA91" i="4"/>
  <c r="Z91" i="4"/>
  <c r="Y91" i="4"/>
  <c r="X91" i="4"/>
  <c r="W91" i="4"/>
  <c r="V91" i="4"/>
  <c r="U91" i="4"/>
  <c r="T91" i="4"/>
  <c r="S91" i="4"/>
  <c r="R91" i="4"/>
  <c r="Q91" i="4"/>
  <c r="P91" i="4"/>
  <c r="O91" i="4"/>
  <c r="N91" i="4"/>
  <c r="M91" i="4"/>
  <c r="L91" i="4"/>
  <c r="K91" i="4"/>
  <c r="J91" i="4"/>
  <c r="I91" i="4"/>
  <c r="H91" i="4"/>
  <c r="G91" i="4"/>
  <c r="F91" i="4"/>
  <c r="E91" i="4"/>
  <c r="D91" i="4"/>
  <c r="A91" i="4"/>
  <c r="AT90" i="4"/>
  <c r="AS90" i="4"/>
  <c r="AR90" i="4"/>
  <c r="AQ90" i="4"/>
  <c r="AP90" i="4"/>
  <c r="AO90" i="4"/>
  <c r="AN90" i="4"/>
  <c r="AM90" i="4"/>
  <c r="AL90" i="4"/>
  <c r="AK90" i="4"/>
  <c r="AJ90" i="4"/>
  <c r="AI90" i="4"/>
  <c r="AH90" i="4"/>
  <c r="AG90" i="4"/>
  <c r="AF90" i="4"/>
  <c r="AE90" i="4"/>
  <c r="AD90" i="4"/>
  <c r="AC90" i="4"/>
  <c r="AB90" i="4"/>
  <c r="AA90" i="4"/>
  <c r="Z90" i="4"/>
  <c r="Y90" i="4"/>
  <c r="X90" i="4"/>
  <c r="W90" i="4"/>
  <c r="V90" i="4"/>
  <c r="U90" i="4"/>
  <c r="T90" i="4"/>
  <c r="S90" i="4"/>
  <c r="R90" i="4"/>
  <c r="Q90" i="4"/>
  <c r="P90" i="4"/>
  <c r="O90" i="4"/>
  <c r="N90" i="4"/>
  <c r="M90" i="4"/>
  <c r="L90" i="4"/>
  <c r="K90" i="4"/>
  <c r="J90" i="4"/>
  <c r="I90" i="4"/>
  <c r="H90" i="4"/>
  <c r="G90" i="4"/>
  <c r="F90" i="4"/>
  <c r="E90" i="4"/>
  <c r="D90" i="4"/>
  <c r="A90" i="4"/>
  <c r="AT89" i="4"/>
  <c r="AS89" i="4"/>
  <c r="AR89" i="4"/>
  <c r="AQ89" i="4"/>
  <c r="AP89" i="4"/>
  <c r="AO89" i="4"/>
  <c r="AN89" i="4"/>
  <c r="AM89" i="4"/>
  <c r="AL89" i="4"/>
  <c r="AK89" i="4"/>
  <c r="AJ89" i="4"/>
  <c r="AI89" i="4"/>
  <c r="AH89" i="4"/>
  <c r="AG89" i="4"/>
  <c r="AF89" i="4"/>
  <c r="AE89" i="4"/>
  <c r="AD89" i="4"/>
  <c r="AC89" i="4"/>
  <c r="AB89" i="4"/>
  <c r="AA89" i="4"/>
  <c r="Z89" i="4"/>
  <c r="Y89" i="4"/>
  <c r="X89" i="4"/>
  <c r="W89" i="4"/>
  <c r="V89" i="4"/>
  <c r="U89" i="4"/>
  <c r="T89" i="4"/>
  <c r="S89" i="4"/>
  <c r="R89" i="4"/>
  <c r="Q89" i="4"/>
  <c r="P89" i="4"/>
  <c r="O89" i="4"/>
  <c r="N89" i="4"/>
  <c r="M89" i="4"/>
  <c r="L89" i="4"/>
  <c r="K89" i="4"/>
  <c r="J89" i="4"/>
  <c r="I89" i="4"/>
  <c r="H89" i="4"/>
  <c r="G89" i="4"/>
  <c r="F89" i="4"/>
  <c r="E89" i="4"/>
  <c r="D89" i="4"/>
  <c r="A89" i="4"/>
  <c r="AT88" i="4"/>
  <c r="AS88" i="4"/>
  <c r="AR88" i="4"/>
  <c r="AQ88" i="4"/>
  <c r="AP88" i="4"/>
  <c r="AO88" i="4"/>
  <c r="AN88" i="4"/>
  <c r="AM88" i="4"/>
  <c r="AL88" i="4"/>
  <c r="AK88" i="4"/>
  <c r="AJ88" i="4"/>
  <c r="AI88" i="4"/>
  <c r="AH88" i="4"/>
  <c r="AG88" i="4"/>
  <c r="AF88" i="4"/>
  <c r="AE88" i="4"/>
  <c r="AD88" i="4"/>
  <c r="AC88" i="4"/>
  <c r="AB88" i="4"/>
  <c r="AA88" i="4"/>
  <c r="Z88" i="4"/>
  <c r="Y88" i="4"/>
  <c r="X88" i="4"/>
  <c r="W88" i="4"/>
  <c r="V88" i="4"/>
  <c r="U88" i="4"/>
  <c r="T88" i="4"/>
  <c r="S88" i="4"/>
  <c r="R88" i="4"/>
  <c r="Q88" i="4"/>
  <c r="P88" i="4"/>
  <c r="O88" i="4"/>
  <c r="N88" i="4"/>
  <c r="M88" i="4"/>
  <c r="L88" i="4"/>
  <c r="K88" i="4"/>
  <c r="J88" i="4"/>
  <c r="I88" i="4"/>
  <c r="H88" i="4"/>
  <c r="G88" i="4"/>
  <c r="F88" i="4"/>
  <c r="E88" i="4"/>
  <c r="D88" i="4"/>
  <c r="A88" i="4"/>
  <c r="AT87" i="4"/>
  <c r="AS87" i="4"/>
  <c r="AR87" i="4"/>
  <c r="AQ87" i="4"/>
  <c r="AP87" i="4"/>
  <c r="AO87" i="4"/>
  <c r="AN87" i="4"/>
  <c r="AM87" i="4"/>
  <c r="AL87" i="4"/>
  <c r="AK87" i="4"/>
  <c r="AJ87" i="4"/>
  <c r="AI87" i="4"/>
  <c r="AH87" i="4"/>
  <c r="AG87" i="4"/>
  <c r="AF87" i="4"/>
  <c r="AE87" i="4"/>
  <c r="AD87" i="4"/>
  <c r="AC87" i="4"/>
  <c r="AB87" i="4"/>
  <c r="AA87" i="4"/>
  <c r="Z87" i="4"/>
  <c r="Y87" i="4"/>
  <c r="X87" i="4"/>
  <c r="W87" i="4"/>
  <c r="V87" i="4"/>
  <c r="U87" i="4"/>
  <c r="T87" i="4"/>
  <c r="S87" i="4"/>
  <c r="R87" i="4"/>
  <c r="Q87" i="4"/>
  <c r="P87" i="4"/>
  <c r="O87" i="4"/>
  <c r="N87" i="4"/>
  <c r="M87" i="4"/>
  <c r="L87" i="4"/>
  <c r="K87" i="4"/>
  <c r="J87" i="4"/>
  <c r="I87" i="4"/>
  <c r="H87" i="4"/>
  <c r="G87" i="4"/>
  <c r="F87" i="4"/>
  <c r="E87" i="4"/>
  <c r="D87" i="4"/>
  <c r="A87" i="4"/>
  <c r="AT86" i="4"/>
  <c r="AS86" i="4"/>
  <c r="AR86" i="4"/>
  <c r="AQ86" i="4"/>
  <c r="AP86" i="4"/>
  <c r="AO86" i="4"/>
  <c r="AN86" i="4"/>
  <c r="AM86" i="4"/>
  <c r="AL86" i="4"/>
  <c r="AK86" i="4"/>
  <c r="AJ86" i="4"/>
  <c r="AI86" i="4"/>
  <c r="AH86" i="4"/>
  <c r="AG86" i="4"/>
  <c r="AF86" i="4"/>
  <c r="AE86" i="4"/>
  <c r="AD86" i="4"/>
  <c r="AC86" i="4"/>
  <c r="AB86" i="4"/>
  <c r="AA86" i="4"/>
  <c r="Z86" i="4"/>
  <c r="Y86" i="4"/>
  <c r="X86" i="4"/>
  <c r="W86" i="4"/>
  <c r="V86" i="4"/>
  <c r="U86" i="4"/>
  <c r="T86" i="4"/>
  <c r="S86" i="4"/>
  <c r="R86" i="4"/>
  <c r="Q86" i="4"/>
  <c r="P86" i="4"/>
  <c r="O86" i="4"/>
  <c r="N86" i="4"/>
  <c r="M86" i="4"/>
  <c r="L86" i="4"/>
  <c r="K86" i="4"/>
  <c r="J86" i="4"/>
  <c r="I86" i="4"/>
  <c r="H86" i="4"/>
  <c r="G86" i="4"/>
  <c r="F86" i="4"/>
  <c r="E86" i="4"/>
  <c r="D86" i="4"/>
  <c r="A86" i="4"/>
  <c r="AT85" i="4"/>
  <c r="AS85" i="4"/>
  <c r="AR85" i="4"/>
  <c r="AQ85" i="4"/>
  <c r="AP85" i="4"/>
  <c r="AO85" i="4"/>
  <c r="AN85" i="4"/>
  <c r="AM85" i="4"/>
  <c r="AL85" i="4"/>
  <c r="AK85" i="4"/>
  <c r="AJ85" i="4"/>
  <c r="AI85" i="4"/>
  <c r="AH85" i="4"/>
  <c r="AG85" i="4"/>
  <c r="AF85" i="4"/>
  <c r="AE85" i="4"/>
  <c r="AD85" i="4"/>
  <c r="AC85" i="4"/>
  <c r="AB85" i="4"/>
  <c r="AA85" i="4"/>
  <c r="Z85" i="4"/>
  <c r="Y85" i="4"/>
  <c r="X85" i="4"/>
  <c r="W85" i="4"/>
  <c r="V85" i="4"/>
  <c r="U85" i="4"/>
  <c r="T85" i="4"/>
  <c r="S85" i="4"/>
  <c r="R85" i="4"/>
  <c r="Q85" i="4"/>
  <c r="P85" i="4"/>
  <c r="O85" i="4"/>
  <c r="N85" i="4"/>
  <c r="M85" i="4"/>
  <c r="L85" i="4"/>
  <c r="K85" i="4"/>
  <c r="J85" i="4"/>
  <c r="I85" i="4"/>
  <c r="H85" i="4"/>
  <c r="G85" i="4"/>
  <c r="F85" i="4"/>
  <c r="E85" i="4"/>
  <c r="D85" i="4"/>
  <c r="A85" i="4"/>
  <c r="AT84" i="4"/>
  <c r="AS84" i="4"/>
  <c r="AR84" i="4"/>
  <c r="AQ84" i="4"/>
  <c r="AP84" i="4"/>
  <c r="AO84" i="4"/>
  <c r="AN84" i="4"/>
  <c r="AM84" i="4"/>
  <c r="AL84" i="4"/>
  <c r="AK84" i="4"/>
  <c r="AJ84" i="4"/>
  <c r="AI84" i="4"/>
  <c r="AH84" i="4"/>
  <c r="AG84" i="4"/>
  <c r="AF84" i="4"/>
  <c r="AE84" i="4"/>
  <c r="AD84" i="4"/>
  <c r="AC84" i="4"/>
  <c r="AB84" i="4"/>
  <c r="AA84" i="4"/>
  <c r="Z84" i="4"/>
  <c r="Y84" i="4"/>
  <c r="X84" i="4"/>
  <c r="W84" i="4"/>
  <c r="V84" i="4"/>
  <c r="U84" i="4"/>
  <c r="T84" i="4"/>
  <c r="S84" i="4"/>
  <c r="R84" i="4"/>
  <c r="Q84" i="4"/>
  <c r="P84" i="4"/>
  <c r="O84" i="4"/>
  <c r="N84" i="4"/>
  <c r="M84" i="4"/>
  <c r="L84" i="4"/>
  <c r="K84" i="4"/>
  <c r="J84" i="4"/>
  <c r="I84" i="4"/>
  <c r="H84" i="4"/>
  <c r="G84" i="4"/>
  <c r="F84" i="4"/>
  <c r="E84" i="4"/>
  <c r="D84" i="4"/>
  <c r="A84" i="4"/>
  <c r="AT83" i="4"/>
  <c r="AS83" i="4"/>
  <c r="AR83" i="4"/>
  <c r="AQ83" i="4"/>
  <c r="AP83" i="4"/>
  <c r="AO83" i="4"/>
  <c r="AN83" i="4"/>
  <c r="AM83" i="4"/>
  <c r="AL83" i="4"/>
  <c r="AK83" i="4"/>
  <c r="AJ83" i="4"/>
  <c r="AI83" i="4"/>
  <c r="AH83" i="4"/>
  <c r="AG83" i="4"/>
  <c r="AF83" i="4"/>
  <c r="AE83" i="4"/>
  <c r="AD83" i="4"/>
  <c r="AC83" i="4"/>
  <c r="AB83" i="4"/>
  <c r="AA83" i="4"/>
  <c r="Z83" i="4"/>
  <c r="Y83" i="4"/>
  <c r="X83" i="4"/>
  <c r="W83" i="4"/>
  <c r="V83" i="4"/>
  <c r="U83" i="4"/>
  <c r="T83" i="4"/>
  <c r="S83" i="4"/>
  <c r="R83" i="4"/>
  <c r="Q83" i="4"/>
  <c r="P83" i="4"/>
  <c r="O83" i="4"/>
  <c r="N83" i="4"/>
  <c r="M83" i="4"/>
  <c r="L83" i="4"/>
  <c r="K83" i="4"/>
  <c r="J83" i="4"/>
  <c r="I83" i="4"/>
  <c r="H83" i="4"/>
  <c r="G83" i="4"/>
  <c r="F83" i="4"/>
  <c r="E83" i="4"/>
  <c r="D83" i="4"/>
  <c r="A83" i="4"/>
  <c r="AT82" i="4"/>
  <c r="AS82" i="4"/>
  <c r="AR82" i="4"/>
  <c r="AQ82" i="4"/>
  <c r="AP82" i="4"/>
  <c r="AO82" i="4"/>
  <c r="AN82" i="4"/>
  <c r="AM82" i="4"/>
  <c r="AL82" i="4"/>
  <c r="AK82" i="4"/>
  <c r="AJ82" i="4"/>
  <c r="AI82" i="4"/>
  <c r="AH82" i="4"/>
  <c r="AG82" i="4"/>
  <c r="AF82" i="4"/>
  <c r="AE82" i="4"/>
  <c r="AD82" i="4"/>
  <c r="AC82" i="4"/>
  <c r="AB82" i="4"/>
  <c r="AA82" i="4"/>
  <c r="Z82" i="4"/>
  <c r="Y82" i="4"/>
  <c r="X82" i="4"/>
  <c r="W82" i="4"/>
  <c r="V82" i="4"/>
  <c r="U82" i="4"/>
  <c r="T82" i="4"/>
  <c r="S82" i="4"/>
  <c r="R82" i="4"/>
  <c r="Q82" i="4"/>
  <c r="P82" i="4"/>
  <c r="O82" i="4"/>
  <c r="N82" i="4"/>
  <c r="M82" i="4"/>
  <c r="L82" i="4"/>
  <c r="K82" i="4"/>
  <c r="J82" i="4"/>
  <c r="I82" i="4"/>
  <c r="H82" i="4"/>
  <c r="G82" i="4"/>
  <c r="F82" i="4"/>
  <c r="E82" i="4"/>
  <c r="D82" i="4"/>
  <c r="A82" i="4"/>
  <c r="AT81" i="4"/>
  <c r="AS81" i="4"/>
  <c r="AR81" i="4"/>
  <c r="AQ81" i="4"/>
  <c r="AP81" i="4"/>
  <c r="AO81" i="4"/>
  <c r="AN81" i="4"/>
  <c r="AM81" i="4"/>
  <c r="AL81" i="4"/>
  <c r="AK81" i="4"/>
  <c r="AJ81" i="4"/>
  <c r="AI81" i="4"/>
  <c r="AH81" i="4"/>
  <c r="AG81" i="4"/>
  <c r="AF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81" i="4"/>
  <c r="AT80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D80" i="4"/>
  <c r="A80" i="4"/>
  <c r="AT79" i="4"/>
  <c r="AS79" i="4"/>
  <c r="AR79" i="4"/>
  <c r="AQ79" i="4"/>
  <c r="AP79" i="4"/>
  <c r="AO79" i="4"/>
  <c r="AN79" i="4"/>
  <c r="AM79" i="4"/>
  <c r="AL79" i="4"/>
  <c r="AK79" i="4"/>
  <c r="AJ79" i="4"/>
  <c r="AI79" i="4"/>
  <c r="AH79" i="4"/>
  <c r="AG79" i="4"/>
  <c r="AF79" i="4"/>
  <c r="AE79" i="4"/>
  <c r="AD79" i="4"/>
  <c r="AC79" i="4"/>
  <c r="AB79" i="4"/>
  <c r="AA79" i="4"/>
  <c r="Z79" i="4"/>
  <c r="Y79" i="4"/>
  <c r="X79" i="4"/>
  <c r="W79" i="4"/>
  <c r="V79" i="4"/>
  <c r="U79" i="4"/>
  <c r="T79" i="4"/>
  <c r="S79" i="4"/>
  <c r="R79" i="4"/>
  <c r="Q79" i="4"/>
  <c r="P79" i="4"/>
  <c r="O79" i="4"/>
  <c r="N79" i="4"/>
  <c r="M79" i="4"/>
  <c r="L79" i="4"/>
  <c r="K79" i="4"/>
  <c r="J79" i="4"/>
  <c r="I79" i="4"/>
  <c r="H79" i="4"/>
  <c r="G79" i="4"/>
  <c r="F79" i="4"/>
  <c r="E79" i="4"/>
  <c r="D79" i="4"/>
  <c r="A79" i="4"/>
  <c r="AT78" i="4"/>
  <c r="AS78" i="4"/>
  <c r="AR78" i="4"/>
  <c r="AQ78" i="4"/>
  <c r="AP78" i="4"/>
  <c r="AO78" i="4"/>
  <c r="AN78" i="4"/>
  <c r="AM78" i="4"/>
  <c r="AL78" i="4"/>
  <c r="AK78" i="4"/>
  <c r="AJ78" i="4"/>
  <c r="AI78" i="4"/>
  <c r="AH78" i="4"/>
  <c r="AG78" i="4"/>
  <c r="AF78" i="4"/>
  <c r="AE78" i="4"/>
  <c r="AD78" i="4"/>
  <c r="AC78" i="4"/>
  <c r="AB78" i="4"/>
  <c r="AA78" i="4"/>
  <c r="Z78" i="4"/>
  <c r="Y78" i="4"/>
  <c r="X78" i="4"/>
  <c r="W78" i="4"/>
  <c r="V78" i="4"/>
  <c r="U78" i="4"/>
  <c r="T78" i="4"/>
  <c r="S78" i="4"/>
  <c r="R78" i="4"/>
  <c r="Q78" i="4"/>
  <c r="P78" i="4"/>
  <c r="O78" i="4"/>
  <c r="N78" i="4"/>
  <c r="M78" i="4"/>
  <c r="L78" i="4"/>
  <c r="K78" i="4"/>
  <c r="J78" i="4"/>
  <c r="I78" i="4"/>
  <c r="H78" i="4"/>
  <c r="G78" i="4"/>
  <c r="F78" i="4"/>
  <c r="E78" i="4"/>
  <c r="D78" i="4"/>
  <c r="A78" i="4"/>
  <c r="AT77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D77" i="4"/>
  <c r="A77" i="4"/>
  <c r="AT76" i="4"/>
  <c r="AS76" i="4"/>
  <c r="AR76" i="4"/>
  <c r="AQ76" i="4"/>
  <c r="AP76" i="4"/>
  <c r="AO76" i="4"/>
  <c r="AN76" i="4"/>
  <c r="AM76" i="4"/>
  <c r="AL76" i="4"/>
  <c r="AK76" i="4"/>
  <c r="AJ76" i="4"/>
  <c r="AI76" i="4"/>
  <c r="AH76" i="4"/>
  <c r="AG76" i="4"/>
  <c r="AF76" i="4"/>
  <c r="AE76" i="4"/>
  <c r="AD76" i="4"/>
  <c r="AC76" i="4"/>
  <c r="AB76" i="4"/>
  <c r="AA76" i="4"/>
  <c r="Z76" i="4"/>
  <c r="Y76" i="4"/>
  <c r="X76" i="4"/>
  <c r="W76" i="4"/>
  <c r="V76" i="4"/>
  <c r="U76" i="4"/>
  <c r="T76" i="4"/>
  <c r="S76" i="4"/>
  <c r="R76" i="4"/>
  <c r="Q76" i="4"/>
  <c r="P76" i="4"/>
  <c r="O76" i="4"/>
  <c r="N76" i="4"/>
  <c r="M76" i="4"/>
  <c r="L76" i="4"/>
  <c r="K76" i="4"/>
  <c r="J76" i="4"/>
  <c r="I76" i="4"/>
  <c r="H76" i="4"/>
  <c r="G76" i="4"/>
  <c r="F76" i="4"/>
  <c r="E76" i="4"/>
  <c r="D76" i="4"/>
  <c r="A76" i="4"/>
  <c r="AT75" i="4"/>
  <c r="AS75" i="4"/>
  <c r="AR75" i="4"/>
  <c r="AQ75" i="4"/>
  <c r="AP75" i="4"/>
  <c r="AO75" i="4"/>
  <c r="AN75" i="4"/>
  <c r="AM75" i="4"/>
  <c r="AL75" i="4"/>
  <c r="AK75" i="4"/>
  <c r="AJ75" i="4"/>
  <c r="AI75" i="4"/>
  <c r="AH75" i="4"/>
  <c r="AG75" i="4"/>
  <c r="AF75" i="4"/>
  <c r="AE75" i="4"/>
  <c r="AD75" i="4"/>
  <c r="AC75" i="4"/>
  <c r="AB75" i="4"/>
  <c r="AA75" i="4"/>
  <c r="Z75" i="4"/>
  <c r="Y75" i="4"/>
  <c r="X75" i="4"/>
  <c r="W75" i="4"/>
  <c r="V75" i="4"/>
  <c r="U75" i="4"/>
  <c r="T75" i="4"/>
  <c r="S75" i="4"/>
  <c r="R75" i="4"/>
  <c r="Q75" i="4"/>
  <c r="P75" i="4"/>
  <c r="O75" i="4"/>
  <c r="N75" i="4"/>
  <c r="M75" i="4"/>
  <c r="L75" i="4"/>
  <c r="K75" i="4"/>
  <c r="J75" i="4"/>
  <c r="I75" i="4"/>
  <c r="H75" i="4"/>
  <c r="G75" i="4"/>
  <c r="F75" i="4"/>
  <c r="E75" i="4"/>
  <c r="D75" i="4"/>
  <c r="A75" i="4"/>
  <c r="AT74" i="4"/>
  <c r="AS74" i="4"/>
  <c r="AR74" i="4"/>
  <c r="AQ74" i="4"/>
  <c r="AP74" i="4"/>
  <c r="AO74" i="4"/>
  <c r="AN74" i="4"/>
  <c r="AM74" i="4"/>
  <c r="AL74" i="4"/>
  <c r="AK74" i="4"/>
  <c r="AJ74" i="4"/>
  <c r="AI74" i="4"/>
  <c r="AH74" i="4"/>
  <c r="AG74" i="4"/>
  <c r="AF74" i="4"/>
  <c r="AE74" i="4"/>
  <c r="AD74" i="4"/>
  <c r="AC74" i="4"/>
  <c r="AB74" i="4"/>
  <c r="AA74" i="4"/>
  <c r="Z74" i="4"/>
  <c r="Y74" i="4"/>
  <c r="X74" i="4"/>
  <c r="W74" i="4"/>
  <c r="V74" i="4"/>
  <c r="U74" i="4"/>
  <c r="T74" i="4"/>
  <c r="S74" i="4"/>
  <c r="R74" i="4"/>
  <c r="Q74" i="4"/>
  <c r="P74" i="4"/>
  <c r="O74" i="4"/>
  <c r="N74" i="4"/>
  <c r="M74" i="4"/>
  <c r="L74" i="4"/>
  <c r="K74" i="4"/>
  <c r="J74" i="4"/>
  <c r="I74" i="4"/>
  <c r="H74" i="4"/>
  <c r="G74" i="4"/>
  <c r="F74" i="4"/>
  <c r="E74" i="4"/>
  <c r="D74" i="4"/>
  <c r="A74" i="4"/>
  <c r="AT73" i="4"/>
  <c r="AS73" i="4"/>
  <c r="AR73" i="4"/>
  <c r="AQ73" i="4"/>
  <c r="AP73" i="4"/>
  <c r="AO73" i="4"/>
  <c r="AN73" i="4"/>
  <c r="AM73" i="4"/>
  <c r="AL73" i="4"/>
  <c r="AK73" i="4"/>
  <c r="AJ73" i="4"/>
  <c r="AI73" i="4"/>
  <c r="AH73" i="4"/>
  <c r="AG73" i="4"/>
  <c r="AF73" i="4"/>
  <c r="AE73" i="4"/>
  <c r="AD73" i="4"/>
  <c r="AC73" i="4"/>
  <c r="AB73" i="4"/>
  <c r="AA73" i="4"/>
  <c r="Z73" i="4"/>
  <c r="Y73" i="4"/>
  <c r="X73" i="4"/>
  <c r="W73" i="4"/>
  <c r="V73" i="4"/>
  <c r="U73" i="4"/>
  <c r="T73" i="4"/>
  <c r="S73" i="4"/>
  <c r="R73" i="4"/>
  <c r="Q73" i="4"/>
  <c r="P73" i="4"/>
  <c r="O73" i="4"/>
  <c r="N73" i="4"/>
  <c r="M73" i="4"/>
  <c r="L73" i="4"/>
  <c r="K73" i="4"/>
  <c r="J73" i="4"/>
  <c r="I73" i="4"/>
  <c r="H73" i="4"/>
  <c r="G73" i="4"/>
  <c r="F73" i="4"/>
  <c r="E73" i="4"/>
  <c r="D73" i="4"/>
  <c r="A73" i="4"/>
  <c r="AT72" i="4"/>
  <c r="AS72" i="4"/>
  <c r="AR72" i="4"/>
  <c r="AQ72" i="4"/>
  <c r="AP72" i="4"/>
  <c r="AO72" i="4"/>
  <c r="AN72" i="4"/>
  <c r="AM72" i="4"/>
  <c r="AL72" i="4"/>
  <c r="AK72" i="4"/>
  <c r="AJ72" i="4"/>
  <c r="AI72" i="4"/>
  <c r="AH72" i="4"/>
  <c r="AG72" i="4"/>
  <c r="AF72" i="4"/>
  <c r="AE72" i="4"/>
  <c r="AD72" i="4"/>
  <c r="AC72" i="4"/>
  <c r="AB72" i="4"/>
  <c r="AA72" i="4"/>
  <c r="Z72" i="4"/>
  <c r="Y72" i="4"/>
  <c r="X72" i="4"/>
  <c r="W72" i="4"/>
  <c r="V72" i="4"/>
  <c r="U72" i="4"/>
  <c r="T72" i="4"/>
  <c r="S72" i="4"/>
  <c r="R72" i="4"/>
  <c r="Q72" i="4"/>
  <c r="P72" i="4"/>
  <c r="O72" i="4"/>
  <c r="N72" i="4"/>
  <c r="M72" i="4"/>
  <c r="L72" i="4"/>
  <c r="K72" i="4"/>
  <c r="J72" i="4"/>
  <c r="I72" i="4"/>
  <c r="H72" i="4"/>
  <c r="G72" i="4"/>
  <c r="F72" i="4"/>
  <c r="E72" i="4"/>
  <c r="D72" i="4"/>
  <c r="A72" i="4"/>
  <c r="AT71" i="4"/>
  <c r="AS71" i="4"/>
  <c r="AR71" i="4"/>
  <c r="AQ71" i="4"/>
  <c r="AP71" i="4"/>
  <c r="AO71" i="4"/>
  <c r="AN71" i="4"/>
  <c r="AM71" i="4"/>
  <c r="AL71" i="4"/>
  <c r="AK71" i="4"/>
  <c r="AJ71" i="4"/>
  <c r="AI71" i="4"/>
  <c r="AH71" i="4"/>
  <c r="AG71" i="4"/>
  <c r="AF71" i="4"/>
  <c r="AE71" i="4"/>
  <c r="AD71" i="4"/>
  <c r="AC71" i="4"/>
  <c r="AB71" i="4"/>
  <c r="AA71" i="4"/>
  <c r="Z71" i="4"/>
  <c r="Y71" i="4"/>
  <c r="X71" i="4"/>
  <c r="W71" i="4"/>
  <c r="V71" i="4"/>
  <c r="U71" i="4"/>
  <c r="T71" i="4"/>
  <c r="S71" i="4"/>
  <c r="R71" i="4"/>
  <c r="Q71" i="4"/>
  <c r="P71" i="4"/>
  <c r="O71" i="4"/>
  <c r="N71" i="4"/>
  <c r="M71" i="4"/>
  <c r="L71" i="4"/>
  <c r="K71" i="4"/>
  <c r="J71" i="4"/>
  <c r="I71" i="4"/>
  <c r="H71" i="4"/>
  <c r="G71" i="4"/>
  <c r="F71" i="4"/>
  <c r="E71" i="4"/>
  <c r="D71" i="4"/>
  <c r="A71" i="4"/>
  <c r="AT70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D70" i="4"/>
  <c r="A70" i="4"/>
  <c r="AT69" i="4"/>
  <c r="AS69" i="4"/>
  <c r="AR69" i="4"/>
  <c r="AQ69" i="4"/>
  <c r="AP69" i="4"/>
  <c r="AO69" i="4"/>
  <c r="AN69" i="4"/>
  <c r="AM69" i="4"/>
  <c r="AL69" i="4"/>
  <c r="AK69" i="4"/>
  <c r="AJ69" i="4"/>
  <c r="AI69" i="4"/>
  <c r="AH69" i="4"/>
  <c r="AG69" i="4"/>
  <c r="AF69" i="4"/>
  <c r="AE69" i="4"/>
  <c r="AD69" i="4"/>
  <c r="AC69" i="4"/>
  <c r="AB69" i="4"/>
  <c r="AA69" i="4"/>
  <c r="Z69" i="4"/>
  <c r="Y69" i="4"/>
  <c r="X69" i="4"/>
  <c r="W69" i="4"/>
  <c r="V69" i="4"/>
  <c r="U69" i="4"/>
  <c r="T69" i="4"/>
  <c r="S69" i="4"/>
  <c r="R69" i="4"/>
  <c r="Q69" i="4"/>
  <c r="P69" i="4"/>
  <c r="O69" i="4"/>
  <c r="N69" i="4"/>
  <c r="M69" i="4"/>
  <c r="L69" i="4"/>
  <c r="K69" i="4"/>
  <c r="J69" i="4"/>
  <c r="I69" i="4"/>
  <c r="H69" i="4"/>
  <c r="G69" i="4"/>
  <c r="F69" i="4"/>
  <c r="E69" i="4"/>
  <c r="D69" i="4"/>
  <c r="A69" i="4"/>
  <c r="AT68" i="4"/>
  <c r="AS68" i="4"/>
  <c r="AR68" i="4"/>
  <c r="AQ68" i="4"/>
  <c r="AP68" i="4"/>
  <c r="AO68" i="4"/>
  <c r="AN68" i="4"/>
  <c r="AM68" i="4"/>
  <c r="AL68" i="4"/>
  <c r="AK68" i="4"/>
  <c r="AJ68" i="4"/>
  <c r="AI68" i="4"/>
  <c r="AH68" i="4"/>
  <c r="AG68" i="4"/>
  <c r="AF68" i="4"/>
  <c r="AE68" i="4"/>
  <c r="AD68" i="4"/>
  <c r="AC68" i="4"/>
  <c r="AB68" i="4"/>
  <c r="AA68" i="4"/>
  <c r="Z68" i="4"/>
  <c r="Y68" i="4"/>
  <c r="X68" i="4"/>
  <c r="W68" i="4"/>
  <c r="V68" i="4"/>
  <c r="U68" i="4"/>
  <c r="T68" i="4"/>
  <c r="S68" i="4"/>
  <c r="R68" i="4"/>
  <c r="Q68" i="4"/>
  <c r="P68" i="4"/>
  <c r="O68" i="4"/>
  <c r="N68" i="4"/>
  <c r="M68" i="4"/>
  <c r="L68" i="4"/>
  <c r="K68" i="4"/>
  <c r="J68" i="4"/>
  <c r="I68" i="4"/>
  <c r="H68" i="4"/>
  <c r="G68" i="4"/>
  <c r="F68" i="4"/>
  <c r="E68" i="4"/>
  <c r="D68" i="4"/>
  <c r="A68" i="4"/>
  <c r="AT67" i="4"/>
  <c r="AS67" i="4"/>
  <c r="AR67" i="4"/>
  <c r="AQ67" i="4"/>
  <c r="AP67" i="4"/>
  <c r="AO67" i="4"/>
  <c r="AN67" i="4"/>
  <c r="AM67" i="4"/>
  <c r="AL67" i="4"/>
  <c r="AK67" i="4"/>
  <c r="AJ67" i="4"/>
  <c r="AI67" i="4"/>
  <c r="AH67" i="4"/>
  <c r="AG67" i="4"/>
  <c r="AF67" i="4"/>
  <c r="AE67" i="4"/>
  <c r="AD67" i="4"/>
  <c r="AC67" i="4"/>
  <c r="AB67" i="4"/>
  <c r="AA67" i="4"/>
  <c r="Z67" i="4"/>
  <c r="Y67" i="4"/>
  <c r="X67" i="4"/>
  <c r="W67" i="4"/>
  <c r="V67" i="4"/>
  <c r="U67" i="4"/>
  <c r="T67" i="4"/>
  <c r="S67" i="4"/>
  <c r="R67" i="4"/>
  <c r="Q67" i="4"/>
  <c r="P67" i="4"/>
  <c r="O67" i="4"/>
  <c r="N67" i="4"/>
  <c r="M67" i="4"/>
  <c r="L67" i="4"/>
  <c r="K67" i="4"/>
  <c r="J67" i="4"/>
  <c r="I67" i="4"/>
  <c r="H67" i="4"/>
  <c r="G67" i="4"/>
  <c r="F67" i="4"/>
  <c r="E67" i="4"/>
  <c r="D67" i="4"/>
  <c r="A67" i="4"/>
  <c r="AT66" i="4"/>
  <c r="AS66" i="4"/>
  <c r="AR66" i="4"/>
  <c r="AQ66" i="4"/>
  <c r="AP66" i="4"/>
  <c r="AO66" i="4"/>
  <c r="AN66" i="4"/>
  <c r="AM66" i="4"/>
  <c r="AL66" i="4"/>
  <c r="AK66" i="4"/>
  <c r="AJ66" i="4"/>
  <c r="AI66" i="4"/>
  <c r="AH66" i="4"/>
  <c r="AG66" i="4"/>
  <c r="AF66" i="4"/>
  <c r="AE66" i="4"/>
  <c r="AD66" i="4"/>
  <c r="AC66" i="4"/>
  <c r="AB66" i="4"/>
  <c r="AA66" i="4"/>
  <c r="Z66" i="4"/>
  <c r="Y66" i="4"/>
  <c r="X66" i="4"/>
  <c r="W66" i="4"/>
  <c r="V66" i="4"/>
  <c r="U66" i="4"/>
  <c r="T66" i="4"/>
  <c r="S66" i="4"/>
  <c r="R66" i="4"/>
  <c r="Q66" i="4"/>
  <c r="P66" i="4"/>
  <c r="O66" i="4"/>
  <c r="N66" i="4"/>
  <c r="M66" i="4"/>
  <c r="L66" i="4"/>
  <c r="K66" i="4"/>
  <c r="J66" i="4"/>
  <c r="I66" i="4"/>
  <c r="H66" i="4"/>
  <c r="G66" i="4"/>
  <c r="F66" i="4"/>
  <c r="E66" i="4"/>
  <c r="D66" i="4"/>
  <c r="A66" i="4"/>
  <c r="AT65" i="4"/>
  <c r="AS65" i="4"/>
  <c r="AR65" i="4"/>
  <c r="AQ65" i="4"/>
  <c r="AP65" i="4"/>
  <c r="AO65" i="4"/>
  <c r="AN65" i="4"/>
  <c r="AM65" i="4"/>
  <c r="AL65" i="4"/>
  <c r="AK65" i="4"/>
  <c r="AJ65" i="4"/>
  <c r="AI65" i="4"/>
  <c r="AH65" i="4"/>
  <c r="AG65" i="4"/>
  <c r="AF65" i="4"/>
  <c r="AE65" i="4"/>
  <c r="AD65" i="4"/>
  <c r="AC65" i="4"/>
  <c r="AB65" i="4"/>
  <c r="AA65" i="4"/>
  <c r="Z65" i="4"/>
  <c r="Y65" i="4"/>
  <c r="X65" i="4"/>
  <c r="W65" i="4"/>
  <c r="V65" i="4"/>
  <c r="U65" i="4"/>
  <c r="T65" i="4"/>
  <c r="S65" i="4"/>
  <c r="R65" i="4"/>
  <c r="Q65" i="4"/>
  <c r="P65" i="4"/>
  <c r="O65" i="4"/>
  <c r="N65" i="4"/>
  <c r="M65" i="4"/>
  <c r="L65" i="4"/>
  <c r="K65" i="4"/>
  <c r="J65" i="4"/>
  <c r="I65" i="4"/>
  <c r="H65" i="4"/>
  <c r="G65" i="4"/>
  <c r="F65" i="4"/>
  <c r="E65" i="4"/>
  <c r="D65" i="4"/>
  <c r="A65" i="4"/>
  <c r="AT64" i="4"/>
  <c r="AS64" i="4"/>
  <c r="AR64" i="4"/>
  <c r="AQ64" i="4"/>
  <c r="AP64" i="4"/>
  <c r="AO64" i="4"/>
  <c r="AN64" i="4"/>
  <c r="AM64" i="4"/>
  <c r="AL64" i="4"/>
  <c r="AK64" i="4"/>
  <c r="AJ64" i="4"/>
  <c r="AI64" i="4"/>
  <c r="AH64" i="4"/>
  <c r="AG64" i="4"/>
  <c r="AF64" i="4"/>
  <c r="AE64" i="4"/>
  <c r="AD64" i="4"/>
  <c r="AC64" i="4"/>
  <c r="AB64" i="4"/>
  <c r="AA64" i="4"/>
  <c r="Z64" i="4"/>
  <c r="Y64" i="4"/>
  <c r="X64" i="4"/>
  <c r="W64" i="4"/>
  <c r="V64" i="4"/>
  <c r="U64" i="4"/>
  <c r="T64" i="4"/>
  <c r="S64" i="4"/>
  <c r="R64" i="4"/>
  <c r="Q64" i="4"/>
  <c r="P64" i="4"/>
  <c r="O64" i="4"/>
  <c r="N64" i="4"/>
  <c r="M64" i="4"/>
  <c r="L64" i="4"/>
  <c r="K64" i="4"/>
  <c r="J64" i="4"/>
  <c r="I64" i="4"/>
  <c r="H64" i="4"/>
  <c r="G64" i="4"/>
  <c r="F64" i="4"/>
  <c r="E64" i="4"/>
  <c r="D64" i="4"/>
  <c r="A64" i="4"/>
  <c r="AT63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D63" i="4"/>
  <c r="A63" i="4"/>
  <c r="AT62" i="4"/>
  <c r="AS62" i="4"/>
  <c r="AR62" i="4"/>
  <c r="AQ62" i="4"/>
  <c r="AP62" i="4"/>
  <c r="AO62" i="4"/>
  <c r="AN62" i="4"/>
  <c r="AM62" i="4"/>
  <c r="AL62" i="4"/>
  <c r="AK62" i="4"/>
  <c r="AJ62" i="4"/>
  <c r="AI62" i="4"/>
  <c r="AH62" i="4"/>
  <c r="AG62" i="4"/>
  <c r="AF62" i="4"/>
  <c r="AE62" i="4"/>
  <c r="AD62" i="4"/>
  <c r="AC62" i="4"/>
  <c r="AB62" i="4"/>
  <c r="AA62" i="4"/>
  <c r="Z62" i="4"/>
  <c r="Y62" i="4"/>
  <c r="X62" i="4"/>
  <c r="W62" i="4"/>
  <c r="V62" i="4"/>
  <c r="U62" i="4"/>
  <c r="T62" i="4"/>
  <c r="S62" i="4"/>
  <c r="R62" i="4"/>
  <c r="Q62" i="4"/>
  <c r="P62" i="4"/>
  <c r="O62" i="4"/>
  <c r="N62" i="4"/>
  <c r="M62" i="4"/>
  <c r="L62" i="4"/>
  <c r="K62" i="4"/>
  <c r="J62" i="4"/>
  <c r="I62" i="4"/>
  <c r="H62" i="4"/>
  <c r="G62" i="4"/>
  <c r="F62" i="4"/>
  <c r="E62" i="4"/>
  <c r="D62" i="4"/>
  <c r="A62" i="4"/>
  <c r="AT61" i="4"/>
  <c r="AS61" i="4"/>
  <c r="AR61" i="4"/>
  <c r="AQ61" i="4"/>
  <c r="AP61" i="4"/>
  <c r="AO61" i="4"/>
  <c r="AN61" i="4"/>
  <c r="AM61" i="4"/>
  <c r="AL61" i="4"/>
  <c r="AK61" i="4"/>
  <c r="AJ61" i="4"/>
  <c r="AI61" i="4"/>
  <c r="AH61" i="4"/>
  <c r="AG61" i="4"/>
  <c r="AF61" i="4"/>
  <c r="AE61" i="4"/>
  <c r="AD61" i="4"/>
  <c r="AC61" i="4"/>
  <c r="AB61" i="4"/>
  <c r="AA61" i="4"/>
  <c r="Z61" i="4"/>
  <c r="Y61" i="4"/>
  <c r="X61" i="4"/>
  <c r="W61" i="4"/>
  <c r="V61" i="4"/>
  <c r="U61" i="4"/>
  <c r="T61" i="4"/>
  <c r="S61" i="4"/>
  <c r="R61" i="4"/>
  <c r="Q61" i="4"/>
  <c r="P61" i="4"/>
  <c r="O61" i="4"/>
  <c r="N61" i="4"/>
  <c r="M61" i="4"/>
  <c r="L61" i="4"/>
  <c r="K61" i="4"/>
  <c r="J61" i="4"/>
  <c r="I61" i="4"/>
  <c r="H61" i="4"/>
  <c r="G61" i="4"/>
  <c r="F61" i="4"/>
  <c r="E61" i="4"/>
  <c r="D61" i="4"/>
  <c r="A61" i="4"/>
  <c r="AT60" i="4"/>
  <c r="AS60" i="4"/>
  <c r="AR60" i="4"/>
  <c r="AQ60" i="4"/>
  <c r="AP60" i="4"/>
  <c r="AO60" i="4"/>
  <c r="AN60" i="4"/>
  <c r="AM60" i="4"/>
  <c r="AL60" i="4"/>
  <c r="AK60" i="4"/>
  <c r="AJ60" i="4"/>
  <c r="AI60" i="4"/>
  <c r="AH60" i="4"/>
  <c r="AG60" i="4"/>
  <c r="AF60" i="4"/>
  <c r="AE60" i="4"/>
  <c r="AD60" i="4"/>
  <c r="AC60" i="4"/>
  <c r="AB60" i="4"/>
  <c r="AA60" i="4"/>
  <c r="Z60" i="4"/>
  <c r="Y60" i="4"/>
  <c r="X60" i="4"/>
  <c r="W60" i="4"/>
  <c r="V60" i="4"/>
  <c r="U60" i="4"/>
  <c r="T60" i="4"/>
  <c r="S60" i="4"/>
  <c r="R60" i="4"/>
  <c r="Q60" i="4"/>
  <c r="P60" i="4"/>
  <c r="O60" i="4"/>
  <c r="N60" i="4"/>
  <c r="M60" i="4"/>
  <c r="L60" i="4"/>
  <c r="K60" i="4"/>
  <c r="J60" i="4"/>
  <c r="I60" i="4"/>
  <c r="H60" i="4"/>
  <c r="G60" i="4"/>
  <c r="F60" i="4"/>
  <c r="E60" i="4"/>
  <c r="D60" i="4"/>
  <c r="A60" i="4"/>
  <c r="AT59" i="4"/>
  <c r="AS59" i="4"/>
  <c r="AR59" i="4"/>
  <c r="AQ59" i="4"/>
  <c r="AP59" i="4"/>
  <c r="AO59" i="4"/>
  <c r="AN59" i="4"/>
  <c r="AM59" i="4"/>
  <c r="AL59" i="4"/>
  <c r="AK59" i="4"/>
  <c r="AJ59" i="4"/>
  <c r="AI59" i="4"/>
  <c r="AH59" i="4"/>
  <c r="AG59" i="4"/>
  <c r="AF59" i="4"/>
  <c r="AE59" i="4"/>
  <c r="AD59" i="4"/>
  <c r="AC59" i="4"/>
  <c r="AB59" i="4"/>
  <c r="AA59" i="4"/>
  <c r="Z59" i="4"/>
  <c r="Y59" i="4"/>
  <c r="X59" i="4"/>
  <c r="W59" i="4"/>
  <c r="V59" i="4"/>
  <c r="U59" i="4"/>
  <c r="T59" i="4"/>
  <c r="S59" i="4"/>
  <c r="R59" i="4"/>
  <c r="Q59" i="4"/>
  <c r="P59" i="4"/>
  <c r="O59" i="4"/>
  <c r="N59" i="4"/>
  <c r="M59" i="4"/>
  <c r="L59" i="4"/>
  <c r="K59" i="4"/>
  <c r="J59" i="4"/>
  <c r="I59" i="4"/>
  <c r="H59" i="4"/>
  <c r="G59" i="4"/>
  <c r="F59" i="4"/>
  <c r="E59" i="4"/>
  <c r="D59" i="4"/>
  <c r="A59" i="4"/>
  <c r="AT58" i="4"/>
  <c r="AS58" i="4"/>
  <c r="AR58" i="4"/>
  <c r="AQ58" i="4"/>
  <c r="AP58" i="4"/>
  <c r="AO58" i="4"/>
  <c r="AN58" i="4"/>
  <c r="AM58" i="4"/>
  <c r="AL58" i="4"/>
  <c r="AK58" i="4"/>
  <c r="AJ58" i="4"/>
  <c r="AI58" i="4"/>
  <c r="AH58" i="4"/>
  <c r="AG58" i="4"/>
  <c r="AF58" i="4"/>
  <c r="AE58" i="4"/>
  <c r="AD58" i="4"/>
  <c r="AC58" i="4"/>
  <c r="AB58" i="4"/>
  <c r="AA58" i="4"/>
  <c r="Z58" i="4"/>
  <c r="Y58" i="4"/>
  <c r="X58" i="4"/>
  <c r="W58" i="4"/>
  <c r="V58" i="4"/>
  <c r="U58" i="4"/>
  <c r="T58" i="4"/>
  <c r="S58" i="4"/>
  <c r="R58" i="4"/>
  <c r="Q58" i="4"/>
  <c r="P58" i="4"/>
  <c r="O58" i="4"/>
  <c r="N58" i="4"/>
  <c r="M58" i="4"/>
  <c r="L58" i="4"/>
  <c r="K58" i="4"/>
  <c r="J58" i="4"/>
  <c r="I58" i="4"/>
  <c r="H58" i="4"/>
  <c r="G58" i="4"/>
  <c r="F58" i="4"/>
  <c r="E58" i="4"/>
  <c r="D58" i="4"/>
  <c r="B58" i="4"/>
  <c r="A58" i="4"/>
  <c r="AT57" i="4"/>
  <c r="AS57" i="4"/>
  <c r="AR57" i="4"/>
  <c r="AQ57" i="4"/>
  <c r="AP57" i="4"/>
  <c r="AO57" i="4"/>
  <c r="AN57" i="4"/>
  <c r="AM57" i="4"/>
  <c r="AL57" i="4"/>
  <c r="AK57" i="4"/>
  <c r="AJ57" i="4"/>
  <c r="AI57" i="4"/>
  <c r="AH57" i="4"/>
  <c r="AG57" i="4"/>
  <c r="AF57" i="4"/>
  <c r="AE57" i="4"/>
  <c r="AD57" i="4"/>
  <c r="AC57" i="4"/>
  <c r="AB57" i="4"/>
  <c r="AA57" i="4"/>
  <c r="Z57" i="4"/>
  <c r="Y57" i="4"/>
  <c r="X57" i="4"/>
  <c r="W57" i="4"/>
  <c r="V57" i="4"/>
  <c r="U57" i="4"/>
  <c r="T57" i="4"/>
  <c r="S57" i="4"/>
  <c r="R57" i="4"/>
  <c r="Q57" i="4"/>
  <c r="P57" i="4"/>
  <c r="O57" i="4"/>
  <c r="N57" i="4"/>
  <c r="M57" i="4"/>
  <c r="L57" i="4"/>
  <c r="K57" i="4"/>
  <c r="J57" i="4"/>
  <c r="I57" i="4"/>
  <c r="H57" i="4"/>
  <c r="G57" i="4"/>
  <c r="F57" i="4"/>
  <c r="E57" i="4"/>
  <c r="D57" i="4"/>
  <c r="A57" i="4"/>
  <c r="AT56" i="4"/>
  <c r="AS56" i="4"/>
  <c r="AR56" i="4"/>
  <c r="AQ56" i="4"/>
  <c r="AP56" i="4"/>
  <c r="AO56" i="4"/>
  <c r="AN56" i="4"/>
  <c r="AM56" i="4"/>
  <c r="AL56" i="4"/>
  <c r="AK56" i="4"/>
  <c r="AJ56" i="4"/>
  <c r="AI56" i="4"/>
  <c r="AH56" i="4"/>
  <c r="AG56" i="4"/>
  <c r="AF56" i="4"/>
  <c r="AE56" i="4"/>
  <c r="AD56" i="4"/>
  <c r="AC56" i="4"/>
  <c r="AB56" i="4"/>
  <c r="AA56" i="4"/>
  <c r="Z56" i="4"/>
  <c r="Y56" i="4"/>
  <c r="X56" i="4"/>
  <c r="W56" i="4"/>
  <c r="V56" i="4"/>
  <c r="U56" i="4"/>
  <c r="T56" i="4"/>
  <c r="S56" i="4"/>
  <c r="R56" i="4"/>
  <c r="Q56" i="4"/>
  <c r="P56" i="4"/>
  <c r="O56" i="4"/>
  <c r="N56" i="4"/>
  <c r="M56" i="4"/>
  <c r="L56" i="4"/>
  <c r="K56" i="4"/>
  <c r="J56" i="4"/>
  <c r="I56" i="4"/>
  <c r="H56" i="4"/>
  <c r="G56" i="4"/>
  <c r="F56" i="4"/>
  <c r="E56" i="4"/>
  <c r="D56" i="4"/>
  <c r="A56" i="4"/>
  <c r="AT55" i="4"/>
  <c r="AS55" i="4"/>
  <c r="AR55" i="4"/>
  <c r="AQ55" i="4"/>
  <c r="AP55" i="4"/>
  <c r="AO55" i="4"/>
  <c r="AN55" i="4"/>
  <c r="AM55" i="4"/>
  <c r="AL55" i="4"/>
  <c r="AK55" i="4"/>
  <c r="AJ55" i="4"/>
  <c r="AI55" i="4"/>
  <c r="AH55" i="4"/>
  <c r="AG55" i="4"/>
  <c r="AF55" i="4"/>
  <c r="AE55" i="4"/>
  <c r="AD55" i="4"/>
  <c r="AC55" i="4"/>
  <c r="AB55" i="4"/>
  <c r="AA55" i="4"/>
  <c r="Z55" i="4"/>
  <c r="Y55" i="4"/>
  <c r="X55" i="4"/>
  <c r="W55" i="4"/>
  <c r="V55" i="4"/>
  <c r="U55" i="4"/>
  <c r="T55" i="4"/>
  <c r="S55" i="4"/>
  <c r="R55" i="4"/>
  <c r="Q55" i="4"/>
  <c r="P55" i="4"/>
  <c r="O55" i="4"/>
  <c r="N55" i="4"/>
  <c r="M55" i="4"/>
  <c r="L55" i="4"/>
  <c r="K55" i="4"/>
  <c r="J55" i="4"/>
  <c r="I55" i="4"/>
  <c r="H55" i="4"/>
  <c r="G55" i="4"/>
  <c r="F55" i="4"/>
  <c r="E55" i="4"/>
  <c r="D55" i="4"/>
  <c r="A55" i="4"/>
  <c r="AT54" i="4"/>
  <c r="AS54" i="4"/>
  <c r="AR54" i="4"/>
  <c r="AQ54" i="4"/>
  <c r="AP54" i="4"/>
  <c r="AO54" i="4"/>
  <c r="AN54" i="4"/>
  <c r="AM54" i="4"/>
  <c r="AL54" i="4"/>
  <c r="AK54" i="4"/>
  <c r="AJ54" i="4"/>
  <c r="AI54" i="4"/>
  <c r="AH54" i="4"/>
  <c r="AG54" i="4"/>
  <c r="AF54" i="4"/>
  <c r="AE54" i="4"/>
  <c r="AD54" i="4"/>
  <c r="AC54" i="4"/>
  <c r="AB54" i="4"/>
  <c r="AA54" i="4"/>
  <c r="Z54" i="4"/>
  <c r="Y54" i="4"/>
  <c r="X54" i="4"/>
  <c r="W54" i="4"/>
  <c r="V54" i="4"/>
  <c r="U54" i="4"/>
  <c r="T54" i="4"/>
  <c r="S54" i="4"/>
  <c r="R54" i="4"/>
  <c r="Q54" i="4"/>
  <c r="P54" i="4"/>
  <c r="O54" i="4"/>
  <c r="N54" i="4"/>
  <c r="M54" i="4"/>
  <c r="L54" i="4"/>
  <c r="K54" i="4"/>
  <c r="J54" i="4"/>
  <c r="I54" i="4"/>
  <c r="H54" i="4"/>
  <c r="G54" i="4"/>
  <c r="F54" i="4"/>
  <c r="E54" i="4"/>
  <c r="D54" i="4"/>
  <c r="A54" i="4"/>
  <c r="AT53" i="4"/>
  <c r="AS53" i="4"/>
  <c r="AR53" i="4"/>
  <c r="AQ53" i="4"/>
  <c r="AP53" i="4"/>
  <c r="AO53" i="4"/>
  <c r="AN53" i="4"/>
  <c r="AM53" i="4"/>
  <c r="AL53" i="4"/>
  <c r="AK53" i="4"/>
  <c r="AJ53" i="4"/>
  <c r="AI53" i="4"/>
  <c r="AH53" i="4"/>
  <c r="AG53" i="4"/>
  <c r="AF53" i="4"/>
  <c r="AE53" i="4"/>
  <c r="AD53" i="4"/>
  <c r="AC53" i="4"/>
  <c r="AB53" i="4"/>
  <c r="AA53" i="4"/>
  <c r="Z53" i="4"/>
  <c r="Y53" i="4"/>
  <c r="X53" i="4"/>
  <c r="W53" i="4"/>
  <c r="V53" i="4"/>
  <c r="U53" i="4"/>
  <c r="T53" i="4"/>
  <c r="S53" i="4"/>
  <c r="R53" i="4"/>
  <c r="Q53" i="4"/>
  <c r="P53" i="4"/>
  <c r="O53" i="4"/>
  <c r="N53" i="4"/>
  <c r="M53" i="4"/>
  <c r="L53" i="4"/>
  <c r="K53" i="4"/>
  <c r="J53" i="4"/>
  <c r="I53" i="4"/>
  <c r="H53" i="4"/>
  <c r="G53" i="4"/>
  <c r="F53" i="4"/>
  <c r="E53" i="4"/>
  <c r="D53" i="4"/>
  <c r="A53" i="4"/>
  <c r="AT52" i="4"/>
  <c r="AS52" i="4"/>
  <c r="AR52" i="4"/>
  <c r="AQ52" i="4"/>
  <c r="AP52" i="4"/>
  <c r="AO52" i="4"/>
  <c r="AN52" i="4"/>
  <c r="AM52" i="4"/>
  <c r="AL52" i="4"/>
  <c r="AK52" i="4"/>
  <c r="AJ52" i="4"/>
  <c r="AI52" i="4"/>
  <c r="AH52" i="4"/>
  <c r="AG52" i="4"/>
  <c r="AF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A52" i="4"/>
  <c r="AT51" i="4"/>
  <c r="AS51" i="4"/>
  <c r="AR51" i="4"/>
  <c r="AQ51" i="4"/>
  <c r="AP51" i="4"/>
  <c r="AO51" i="4"/>
  <c r="AN51" i="4"/>
  <c r="AM51" i="4"/>
  <c r="AL51" i="4"/>
  <c r="AK51" i="4"/>
  <c r="AJ51" i="4"/>
  <c r="AI51" i="4"/>
  <c r="AH51" i="4"/>
  <c r="AG51" i="4"/>
  <c r="AF51" i="4"/>
  <c r="AE51" i="4"/>
  <c r="AD51" i="4"/>
  <c r="AC51" i="4"/>
  <c r="AB51" i="4"/>
  <c r="AA51" i="4"/>
  <c r="Z51" i="4"/>
  <c r="Y51" i="4"/>
  <c r="X51" i="4"/>
  <c r="W51" i="4"/>
  <c r="V51" i="4"/>
  <c r="U51" i="4"/>
  <c r="T51" i="4"/>
  <c r="S51" i="4"/>
  <c r="R51" i="4"/>
  <c r="Q51" i="4"/>
  <c r="P51" i="4"/>
  <c r="O51" i="4"/>
  <c r="N51" i="4"/>
  <c r="M51" i="4"/>
  <c r="L51" i="4"/>
  <c r="K51" i="4"/>
  <c r="J51" i="4"/>
  <c r="I51" i="4"/>
  <c r="H51" i="4"/>
  <c r="G51" i="4"/>
  <c r="F51" i="4"/>
  <c r="E51" i="4"/>
  <c r="D51" i="4"/>
  <c r="A51" i="4"/>
  <c r="AT50" i="4"/>
  <c r="AS50" i="4"/>
  <c r="AR50" i="4"/>
  <c r="AQ50" i="4"/>
  <c r="AP50" i="4"/>
  <c r="AO50" i="4"/>
  <c r="AN50" i="4"/>
  <c r="AM50" i="4"/>
  <c r="AL50" i="4"/>
  <c r="AK50" i="4"/>
  <c r="AJ50" i="4"/>
  <c r="AI50" i="4"/>
  <c r="AH50" i="4"/>
  <c r="AG50" i="4"/>
  <c r="AF50" i="4"/>
  <c r="AE50" i="4"/>
  <c r="AD50" i="4"/>
  <c r="AC50" i="4"/>
  <c r="AB50" i="4"/>
  <c r="AA50" i="4"/>
  <c r="Z50" i="4"/>
  <c r="Y50" i="4"/>
  <c r="X50" i="4"/>
  <c r="W50" i="4"/>
  <c r="V50" i="4"/>
  <c r="U50" i="4"/>
  <c r="T50" i="4"/>
  <c r="S50" i="4"/>
  <c r="R50" i="4"/>
  <c r="Q50" i="4"/>
  <c r="P50" i="4"/>
  <c r="O50" i="4"/>
  <c r="N50" i="4"/>
  <c r="M50" i="4"/>
  <c r="L50" i="4"/>
  <c r="K50" i="4"/>
  <c r="J50" i="4"/>
  <c r="I50" i="4"/>
  <c r="H50" i="4"/>
  <c r="G50" i="4"/>
  <c r="F50" i="4"/>
  <c r="E50" i="4"/>
  <c r="D50" i="4"/>
  <c r="AO47" i="4"/>
  <c r="AL47" i="4"/>
  <c r="AI47" i="4"/>
  <c r="AF47" i="4"/>
  <c r="AC47" i="4"/>
  <c r="Z47" i="4"/>
  <c r="F47" i="4"/>
  <c r="E46" i="4"/>
  <c r="D46" i="4"/>
  <c r="C46" i="4"/>
  <c r="C93" i="4" s="1"/>
  <c r="A46" i="4"/>
  <c r="E45" i="4"/>
  <c r="D45" i="4"/>
  <c r="B45" i="4"/>
  <c r="B92" i="4" s="1"/>
  <c r="A45" i="4"/>
  <c r="E44" i="4"/>
  <c r="D44" i="4"/>
  <c r="C44" i="4"/>
  <c r="C91" i="4" s="1"/>
  <c r="A44" i="4"/>
  <c r="E43" i="4"/>
  <c r="D43" i="4"/>
  <c r="A43" i="4"/>
  <c r="E42" i="4"/>
  <c r="D42" i="4"/>
  <c r="C42" i="4"/>
  <c r="C89" i="4" s="1"/>
  <c r="A42" i="4"/>
  <c r="E41" i="4"/>
  <c r="D41" i="4"/>
  <c r="B41" i="4"/>
  <c r="B88" i="4" s="1"/>
  <c r="A41" i="4"/>
  <c r="E40" i="4"/>
  <c r="D40" i="4"/>
  <c r="C40" i="4"/>
  <c r="C87" i="4" s="1"/>
  <c r="A40" i="4"/>
  <c r="E39" i="4"/>
  <c r="D39" i="4"/>
  <c r="B39" i="4"/>
  <c r="B86" i="4" s="1"/>
  <c r="A39" i="4"/>
  <c r="E38" i="4"/>
  <c r="D38" i="4"/>
  <c r="C38" i="4"/>
  <c r="C85" i="4" s="1"/>
  <c r="A38" i="4"/>
  <c r="E37" i="4"/>
  <c r="D37" i="4"/>
  <c r="B37" i="4"/>
  <c r="B84" i="4" s="1"/>
  <c r="A37" i="4"/>
  <c r="E36" i="4"/>
  <c r="D36" i="4"/>
  <c r="A36" i="4"/>
  <c r="E35" i="4"/>
  <c r="D35" i="4"/>
  <c r="B35" i="4"/>
  <c r="B82" i="4" s="1"/>
  <c r="A35" i="4"/>
  <c r="E34" i="4"/>
  <c r="D34" i="4"/>
  <c r="C34" i="4"/>
  <c r="C81" i="4" s="1"/>
  <c r="A34" i="4"/>
  <c r="E33" i="4"/>
  <c r="D33" i="4"/>
  <c r="B33" i="4"/>
  <c r="B80" i="4" s="1"/>
  <c r="A33" i="4"/>
  <c r="E32" i="4"/>
  <c r="D32" i="4"/>
  <c r="A32" i="4"/>
  <c r="E31" i="4"/>
  <c r="D31" i="4"/>
  <c r="B31" i="4"/>
  <c r="B78" i="4" s="1"/>
  <c r="A31" i="4"/>
  <c r="E30" i="4"/>
  <c r="D30" i="4"/>
  <c r="C30" i="4"/>
  <c r="C77" i="4" s="1"/>
  <c r="A30" i="4"/>
  <c r="E29" i="4"/>
  <c r="D29" i="4"/>
  <c r="B29" i="4"/>
  <c r="B76" i="4" s="1"/>
  <c r="A29" i="4"/>
  <c r="E28" i="4"/>
  <c r="D28" i="4"/>
  <c r="C28" i="4"/>
  <c r="C75" i="4" s="1"/>
  <c r="A28" i="4"/>
  <c r="E27" i="4"/>
  <c r="D27" i="4"/>
  <c r="B27" i="4"/>
  <c r="B74" i="4" s="1"/>
  <c r="A27" i="4"/>
  <c r="E26" i="4"/>
  <c r="D26" i="4"/>
  <c r="C26" i="4"/>
  <c r="C73" i="4" s="1"/>
  <c r="A26" i="4"/>
  <c r="E25" i="4"/>
  <c r="D25" i="4"/>
  <c r="B25" i="4"/>
  <c r="B72" i="4" s="1"/>
  <c r="A25" i="4"/>
  <c r="E24" i="4"/>
  <c r="D24" i="4"/>
  <c r="C24" i="4"/>
  <c r="C71" i="4" s="1"/>
  <c r="A24" i="4"/>
  <c r="E23" i="4"/>
  <c r="D23" i="4"/>
  <c r="A23" i="4"/>
  <c r="E22" i="4"/>
  <c r="D22" i="4"/>
  <c r="C22" i="4"/>
  <c r="C69" i="4" s="1"/>
  <c r="A22" i="4"/>
  <c r="E21" i="4"/>
  <c r="D21" i="4"/>
  <c r="B21" i="4"/>
  <c r="B68" i="4" s="1"/>
  <c r="A21" i="4"/>
  <c r="E20" i="4"/>
  <c r="D20" i="4"/>
  <c r="C20" i="4"/>
  <c r="C67" i="4" s="1"/>
  <c r="A20" i="4"/>
  <c r="E19" i="4"/>
  <c r="D19" i="4"/>
  <c r="B19" i="4"/>
  <c r="B66" i="4" s="1"/>
  <c r="A19" i="4"/>
  <c r="E18" i="4"/>
  <c r="D18" i="4"/>
  <c r="C18" i="4"/>
  <c r="C65" i="4" s="1"/>
  <c r="A18" i="4"/>
  <c r="E17" i="4"/>
  <c r="D17" i="4"/>
  <c r="B17" i="4"/>
  <c r="B64" i="4" s="1"/>
  <c r="A17" i="4"/>
  <c r="E16" i="4"/>
  <c r="D16" i="4"/>
  <c r="C16" i="4"/>
  <c r="C63" i="4" s="1"/>
  <c r="A16" i="4"/>
  <c r="E15" i="4"/>
  <c r="D15" i="4"/>
  <c r="B15" i="4"/>
  <c r="B62" i="4" s="1"/>
  <c r="A15" i="4"/>
  <c r="E14" i="4"/>
  <c r="D14" i="4"/>
  <c r="C14" i="4"/>
  <c r="C61" i="4" s="1"/>
  <c r="A14" i="4"/>
  <c r="E13" i="4"/>
  <c r="D13" i="4"/>
  <c r="B13" i="4"/>
  <c r="B60" i="4" s="1"/>
  <c r="A13" i="4"/>
  <c r="D12" i="4"/>
  <c r="A12" i="4"/>
  <c r="E11" i="4"/>
  <c r="D11" i="4"/>
  <c r="A11" i="4"/>
  <c r="D10" i="4"/>
  <c r="C10" i="4"/>
  <c r="C57" i="4" s="1"/>
  <c r="A10" i="4"/>
  <c r="E9" i="4"/>
  <c r="D9" i="4"/>
  <c r="B9" i="4"/>
  <c r="B56" i="4" s="1"/>
  <c r="A9" i="4"/>
  <c r="E8" i="4"/>
  <c r="D8" i="4"/>
  <c r="C8" i="4"/>
  <c r="C55" i="4" s="1"/>
  <c r="A8" i="4"/>
  <c r="E7" i="4"/>
  <c r="D7" i="4"/>
  <c r="B7" i="4"/>
  <c r="B54" i="4" s="1"/>
  <c r="A7" i="4"/>
  <c r="E6" i="4"/>
  <c r="D6" i="4"/>
  <c r="C6" i="4"/>
  <c r="C53" i="4" s="1"/>
  <c r="A6" i="4"/>
  <c r="E5" i="4"/>
  <c r="D5" i="4"/>
  <c r="B5" i="4"/>
  <c r="B52" i="4" s="1"/>
  <c r="A5" i="4"/>
  <c r="E4" i="4"/>
  <c r="D4" i="4"/>
  <c r="C4" i="4"/>
  <c r="C51" i="4" s="1"/>
  <c r="A4" i="4"/>
  <c r="E3" i="4"/>
  <c r="D3" i="4"/>
  <c r="B3" i="4"/>
  <c r="B50" i="4" s="1"/>
  <c r="AW93" i="3"/>
  <c r="AV93" i="3"/>
  <c r="AU93" i="3"/>
  <c r="AT93" i="3"/>
  <c r="AS93" i="3"/>
  <c r="AR93" i="3"/>
  <c r="AQ93" i="3"/>
  <c r="AP93" i="3"/>
  <c r="AO93" i="3"/>
  <c r="AN93" i="3"/>
  <c r="AM93" i="3"/>
  <c r="AL93" i="3"/>
  <c r="AK93" i="3"/>
  <c r="AJ93" i="3"/>
  <c r="AI93" i="3"/>
  <c r="AH93" i="3"/>
  <c r="AG93" i="3"/>
  <c r="AF93" i="3"/>
  <c r="AE93" i="3"/>
  <c r="AD93" i="3"/>
  <c r="AC93" i="3"/>
  <c r="AB93" i="3"/>
  <c r="AA93" i="3"/>
  <c r="Z93" i="3"/>
  <c r="Y93" i="3"/>
  <c r="X93" i="3"/>
  <c r="W93" i="3"/>
  <c r="V93" i="3"/>
  <c r="U93" i="3"/>
  <c r="T93" i="3"/>
  <c r="S93" i="3"/>
  <c r="R93" i="3"/>
  <c r="Q93" i="3"/>
  <c r="P93" i="3"/>
  <c r="O93" i="3"/>
  <c r="N93" i="3"/>
  <c r="M93" i="3"/>
  <c r="L93" i="3"/>
  <c r="K93" i="3"/>
  <c r="J93" i="3"/>
  <c r="I93" i="3"/>
  <c r="H93" i="3"/>
  <c r="G93" i="3"/>
  <c r="F93" i="3"/>
  <c r="E93" i="3"/>
  <c r="D93" i="3"/>
  <c r="A93" i="3"/>
  <c r="AW92" i="3"/>
  <c r="AV92" i="3"/>
  <c r="AU92" i="3"/>
  <c r="AT92" i="3"/>
  <c r="AS92" i="3"/>
  <c r="AR92" i="3"/>
  <c r="AQ92" i="3"/>
  <c r="AP92" i="3"/>
  <c r="AO92" i="3"/>
  <c r="AN92" i="3"/>
  <c r="AM92" i="3"/>
  <c r="AL92" i="3"/>
  <c r="AK92" i="3"/>
  <c r="AJ92" i="3"/>
  <c r="AI92" i="3"/>
  <c r="AH92" i="3"/>
  <c r="AG92" i="3"/>
  <c r="AF92" i="3"/>
  <c r="AE92" i="3"/>
  <c r="AD92" i="3"/>
  <c r="AC92" i="3"/>
  <c r="AB92" i="3"/>
  <c r="AA92" i="3"/>
  <c r="Z92" i="3"/>
  <c r="Y92" i="3"/>
  <c r="X92" i="3"/>
  <c r="W92" i="3"/>
  <c r="V92" i="3"/>
  <c r="U92" i="3"/>
  <c r="T92" i="3"/>
  <c r="S92" i="3"/>
  <c r="R92" i="3"/>
  <c r="Q92" i="3"/>
  <c r="P92" i="3"/>
  <c r="O92" i="3"/>
  <c r="N92" i="3"/>
  <c r="M92" i="3"/>
  <c r="L92" i="3"/>
  <c r="K92" i="3"/>
  <c r="J92" i="3"/>
  <c r="I92" i="3"/>
  <c r="H92" i="3"/>
  <c r="G92" i="3"/>
  <c r="F92" i="3"/>
  <c r="E92" i="3"/>
  <c r="D92" i="3"/>
  <c r="A92" i="3"/>
  <c r="AW91" i="3"/>
  <c r="AV91" i="3"/>
  <c r="AU91" i="3"/>
  <c r="AT91" i="3"/>
  <c r="AS91" i="3"/>
  <c r="AR91" i="3"/>
  <c r="AQ91" i="3"/>
  <c r="AP91" i="3"/>
  <c r="AO91" i="3"/>
  <c r="AN91" i="3"/>
  <c r="AM91" i="3"/>
  <c r="AL91" i="3"/>
  <c r="AK91" i="3"/>
  <c r="AJ91" i="3"/>
  <c r="AI91" i="3"/>
  <c r="AH91" i="3"/>
  <c r="AG91" i="3"/>
  <c r="AF91" i="3"/>
  <c r="AE91" i="3"/>
  <c r="AD91" i="3"/>
  <c r="AC91" i="3"/>
  <c r="AB91" i="3"/>
  <c r="AA91" i="3"/>
  <c r="Z91" i="3"/>
  <c r="Y91" i="3"/>
  <c r="X91" i="3"/>
  <c r="W91" i="3"/>
  <c r="V91" i="3"/>
  <c r="U91" i="3"/>
  <c r="T91" i="3"/>
  <c r="S91" i="3"/>
  <c r="R91" i="3"/>
  <c r="Q91" i="3"/>
  <c r="P91" i="3"/>
  <c r="O91" i="3"/>
  <c r="N91" i="3"/>
  <c r="M91" i="3"/>
  <c r="L91" i="3"/>
  <c r="K91" i="3"/>
  <c r="J91" i="3"/>
  <c r="I91" i="3"/>
  <c r="H91" i="3"/>
  <c r="G91" i="3"/>
  <c r="F91" i="3"/>
  <c r="E91" i="3"/>
  <c r="D91" i="3"/>
  <c r="A91" i="3"/>
  <c r="AW90" i="3"/>
  <c r="AV90" i="3"/>
  <c r="AU90" i="3"/>
  <c r="AT90" i="3"/>
  <c r="AS90" i="3"/>
  <c r="AR90" i="3"/>
  <c r="AQ90" i="3"/>
  <c r="AP90" i="3"/>
  <c r="AO90" i="3"/>
  <c r="AN90" i="3"/>
  <c r="AM90" i="3"/>
  <c r="AL90" i="3"/>
  <c r="AK90" i="3"/>
  <c r="AJ90" i="3"/>
  <c r="AI90" i="3"/>
  <c r="AH90" i="3"/>
  <c r="AG90" i="3"/>
  <c r="AF90" i="3"/>
  <c r="AE90" i="3"/>
  <c r="AD90" i="3"/>
  <c r="AC90" i="3"/>
  <c r="AB90" i="3"/>
  <c r="AA90" i="3"/>
  <c r="Z90" i="3"/>
  <c r="Y90" i="3"/>
  <c r="X90" i="3"/>
  <c r="W90" i="3"/>
  <c r="V90" i="3"/>
  <c r="U90" i="3"/>
  <c r="T90" i="3"/>
  <c r="S90" i="3"/>
  <c r="R90" i="3"/>
  <c r="Q90" i="3"/>
  <c r="P90" i="3"/>
  <c r="O90" i="3"/>
  <c r="N90" i="3"/>
  <c r="M90" i="3"/>
  <c r="L90" i="3"/>
  <c r="K90" i="3"/>
  <c r="J90" i="3"/>
  <c r="I90" i="3"/>
  <c r="H90" i="3"/>
  <c r="G90" i="3"/>
  <c r="F90" i="3"/>
  <c r="E90" i="3"/>
  <c r="D90" i="3"/>
  <c r="A90" i="3"/>
  <c r="AW89" i="3"/>
  <c r="AV89" i="3"/>
  <c r="AU89" i="3"/>
  <c r="AT89" i="3"/>
  <c r="AS89" i="3"/>
  <c r="AR89" i="3"/>
  <c r="AQ89" i="3"/>
  <c r="AP89" i="3"/>
  <c r="AO89" i="3"/>
  <c r="AN89" i="3"/>
  <c r="AM89" i="3"/>
  <c r="AL89" i="3"/>
  <c r="AK89" i="3"/>
  <c r="AJ89" i="3"/>
  <c r="AI89" i="3"/>
  <c r="AH89" i="3"/>
  <c r="AG89" i="3"/>
  <c r="AF89" i="3"/>
  <c r="AE89" i="3"/>
  <c r="AD89" i="3"/>
  <c r="AC89" i="3"/>
  <c r="AB89" i="3"/>
  <c r="AA89" i="3"/>
  <c r="Z89" i="3"/>
  <c r="Y89" i="3"/>
  <c r="X89" i="3"/>
  <c r="W89" i="3"/>
  <c r="V89" i="3"/>
  <c r="U89" i="3"/>
  <c r="T89" i="3"/>
  <c r="S89" i="3"/>
  <c r="R89" i="3"/>
  <c r="Q89" i="3"/>
  <c r="P89" i="3"/>
  <c r="O89" i="3"/>
  <c r="N89" i="3"/>
  <c r="M89" i="3"/>
  <c r="L89" i="3"/>
  <c r="K89" i="3"/>
  <c r="J89" i="3"/>
  <c r="I89" i="3"/>
  <c r="H89" i="3"/>
  <c r="G89" i="3"/>
  <c r="F89" i="3"/>
  <c r="E89" i="3"/>
  <c r="D89" i="3"/>
  <c r="A89" i="3"/>
  <c r="AW88" i="3"/>
  <c r="AV88" i="3"/>
  <c r="AU88" i="3"/>
  <c r="AT88" i="3"/>
  <c r="AS88" i="3"/>
  <c r="AR88" i="3"/>
  <c r="AQ88" i="3"/>
  <c r="AP88" i="3"/>
  <c r="AO88" i="3"/>
  <c r="AN88" i="3"/>
  <c r="AM88" i="3"/>
  <c r="AL88" i="3"/>
  <c r="AK88" i="3"/>
  <c r="AJ88" i="3"/>
  <c r="AI88" i="3"/>
  <c r="AH88" i="3"/>
  <c r="AG88" i="3"/>
  <c r="AF88" i="3"/>
  <c r="AE88" i="3"/>
  <c r="AD88" i="3"/>
  <c r="AC88" i="3"/>
  <c r="AB88" i="3"/>
  <c r="AA88" i="3"/>
  <c r="Z88" i="3"/>
  <c r="Y88" i="3"/>
  <c r="X88" i="3"/>
  <c r="W88" i="3"/>
  <c r="V88" i="3"/>
  <c r="U88" i="3"/>
  <c r="T88" i="3"/>
  <c r="S88" i="3"/>
  <c r="R88" i="3"/>
  <c r="Q88" i="3"/>
  <c r="P88" i="3"/>
  <c r="O88" i="3"/>
  <c r="N88" i="3"/>
  <c r="M88" i="3"/>
  <c r="L88" i="3"/>
  <c r="K88" i="3"/>
  <c r="J88" i="3"/>
  <c r="I88" i="3"/>
  <c r="H88" i="3"/>
  <c r="G88" i="3"/>
  <c r="F88" i="3"/>
  <c r="E88" i="3"/>
  <c r="D88" i="3"/>
  <c r="A88" i="3"/>
  <c r="AW87" i="3"/>
  <c r="AV87" i="3"/>
  <c r="AU87" i="3"/>
  <c r="AT87" i="3"/>
  <c r="AS87" i="3"/>
  <c r="AR87" i="3"/>
  <c r="AQ87" i="3"/>
  <c r="AP87" i="3"/>
  <c r="AO87" i="3"/>
  <c r="AN87" i="3"/>
  <c r="AM87" i="3"/>
  <c r="AL87" i="3"/>
  <c r="AK87" i="3"/>
  <c r="AJ87" i="3"/>
  <c r="AI87" i="3"/>
  <c r="AH87" i="3"/>
  <c r="AG87" i="3"/>
  <c r="AF87" i="3"/>
  <c r="AE87" i="3"/>
  <c r="AD87" i="3"/>
  <c r="AC87" i="3"/>
  <c r="AB87" i="3"/>
  <c r="AA87" i="3"/>
  <c r="Z87" i="3"/>
  <c r="Y87" i="3"/>
  <c r="X87" i="3"/>
  <c r="W87" i="3"/>
  <c r="V87" i="3"/>
  <c r="U87" i="3"/>
  <c r="T87" i="3"/>
  <c r="S87" i="3"/>
  <c r="R87" i="3"/>
  <c r="Q87" i="3"/>
  <c r="P87" i="3"/>
  <c r="O87" i="3"/>
  <c r="N87" i="3"/>
  <c r="M87" i="3"/>
  <c r="L87" i="3"/>
  <c r="K87" i="3"/>
  <c r="J87" i="3"/>
  <c r="I87" i="3"/>
  <c r="H87" i="3"/>
  <c r="G87" i="3"/>
  <c r="F87" i="3"/>
  <c r="E87" i="3"/>
  <c r="D87" i="3"/>
  <c r="A87" i="3"/>
  <c r="AW86" i="3"/>
  <c r="AV86" i="3"/>
  <c r="AU86" i="3"/>
  <c r="AT86" i="3"/>
  <c r="AS86" i="3"/>
  <c r="AR86" i="3"/>
  <c r="AQ86" i="3"/>
  <c r="AP86" i="3"/>
  <c r="AO86" i="3"/>
  <c r="AN86" i="3"/>
  <c r="AM86" i="3"/>
  <c r="AL86" i="3"/>
  <c r="AK86" i="3"/>
  <c r="AJ86" i="3"/>
  <c r="AI86" i="3"/>
  <c r="AH86" i="3"/>
  <c r="AG86" i="3"/>
  <c r="AF86" i="3"/>
  <c r="AE86" i="3"/>
  <c r="AD86" i="3"/>
  <c r="AC86" i="3"/>
  <c r="AB86" i="3"/>
  <c r="AA86" i="3"/>
  <c r="Z86" i="3"/>
  <c r="Y86" i="3"/>
  <c r="X86" i="3"/>
  <c r="W86" i="3"/>
  <c r="V86" i="3"/>
  <c r="U86" i="3"/>
  <c r="T86" i="3"/>
  <c r="S86" i="3"/>
  <c r="R86" i="3"/>
  <c r="Q86" i="3"/>
  <c r="P86" i="3"/>
  <c r="O86" i="3"/>
  <c r="N86" i="3"/>
  <c r="M86" i="3"/>
  <c r="L86" i="3"/>
  <c r="K86" i="3"/>
  <c r="J86" i="3"/>
  <c r="I86" i="3"/>
  <c r="H86" i="3"/>
  <c r="G86" i="3"/>
  <c r="F86" i="3"/>
  <c r="E86" i="3"/>
  <c r="D86" i="3"/>
  <c r="A86" i="3"/>
  <c r="AW85" i="3"/>
  <c r="AV85" i="3"/>
  <c r="AU85" i="3"/>
  <c r="AT85" i="3"/>
  <c r="AS85" i="3"/>
  <c r="AR85" i="3"/>
  <c r="AQ85" i="3"/>
  <c r="AP85" i="3"/>
  <c r="AO85" i="3"/>
  <c r="AN85" i="3"/>
  <c r="AM85" i="3"/>
  <c r="AL85" i="3"/>
  <c r="AK85" i="3"/>
  <c r="AJ85" i="3"/>
  <c r="AI85" i="3"/>
  <c r="AH85" i="3"/>
  <c r="AG85" i="3"/>
  <c r="AF85" i="3"/>
  <c r="AE85" i="3"/>
  <c r="AD85" i="3"/>
  <c r="AC85" i="3"/>
  <c r="AB85" i="3"/>
  <c r="AA85" i="3"/>
  <c r="Z85" i="3"/>
  <c r="Y85" i="3"/>
  <c r="X85" i="3"/>
  <c r="W85" i="3"/>
  <c r="V85" i="3"/>
  <c r="U85" i="3"/>
  <c r="T85" i="3"/>
  <c r="S85" i="3"/>
  <c r="R85" i="3"/>
  <c r="Q85" i="3"/>
  <c r="P85" i="3"/>
  <c r="O85" i="3"/>
  <c r="N85" i="3"/>
  <c r="M85" i="3"/>
  <c r="L85" i="3"/>
  <c r="K85" i="3"/>
  <c r="J85" i="3"/>
  <c r="I85" i="3"/>
  <c r="H85" i="3"/>
  <c r="G85" i="3"/>
  <c r="F85" i="3"/>
  <c r="E85" i="3"/>
  <c r="D85" i="3"/>
  <c r="A85" i="3"/>
  <c r="AW84" i="3"/>
  <c r="AV84" i="3"/>
  <c r="AU84" i="3"/>
  <c r="AT84" i="3"/>
  <c r="AS84" i="3"/>
  <c r="AR84" i="3"/>
  <c r="AQ84" i="3"/>
  <c r="AP84" i="3"/>
  <c r="AO84" i="3"/>
  <c r="AN84" i="3"/>
  <c r="AM84" i="3"/>
  <c r="AL84" i="3"/>
  <c r="AK84" i="3"/>
  <c r="AJ84" i="3"/>
  <c r="AI84" i="3"/>
  <c r="AH84" i="3"/>
  <c r="AG84" i="3"/>
  <c r="AF84" i="3"/>
  <c r="AE84" i="3"/>
  <c r="AD84" i="3"/>
  <c r="AC84" i="3"/>
  <c r="AB84" i="3"/>
  <c r="AA84" i="3"/>
  <c r="Z84" i="3"/>
  <c r="Y84" i="3"/>
  <c r="X84" i="3"/>
  <c r="W84" i="3"/>
  <c r="V84" i="3"/>
  <c r="U84" i="3"/>
  <c r="T84" i="3"/>
  <c r="S84" i="3"/>
  <c r="R84" i="3"/>
  <c r="Q84" i="3"/>
  <c r="P84" i="3"/>
  <c r="O84" i="3"/>
  <c r="N84" i="3"/>
  <c r="M84" i="3"/>
  <c r="L84" i="3"/>
  <c r="K84" i="3"/>
  <c r="J84" i="3"/>
  <c r="I84" i="3"/>
  <c r="H84" i="3"/>
  <c r="G84" i="3"/>
  <c r="F84" i="3"/>
  <c r="E84" i="3"/>
  <c r="D84" i="3"/>
  <c r="A84" i="3"/>
  <c r="AW83" i="3"/>
  <c r="AV83" i="3"/>
  <c r="AU83" i="3"/>
  <c r="AT83" i="3"/>
  <c r="AS83" i="3"/>
  <c r="AR83" i="3"/>
  <c r="AQ83" i="3"/>
  <c r="AP83" i="3"/>
  <c r="AO83" i="3"/>
  <c r="AN83" i="3"/>
  <c r="AM83" i="3"/>
  <c r="AL83" i="3"/>
  <c r="AK83" i="3"/>
  <c r="AJ83" i="3"/>
  <c r="AI83" i="3"/>
  <c r="AH83" i="3"/>
  <c r="AG83" i="3"/>
  <c r="AF83" i="3"/>
  <c r="AE83" i="3"/>
  <c r="AD83" i="3"/>
  <c r="AC83" i="3"/>
  <c r="AB83" i="3"/>
  <c r="AA83" i="3"/>
  <c r="Z83" i="3"/>
  <c r="Y83" i="3"/>
  <c r="X83" i="3"/>
  <c r="W83" i="3"/>
  <c r="V83" i="3"/>
  <c r="U83" i="3"/>
  <c r="T83" i="3"/>
  <c r="S83" i="3"/>
  <c r="R83" i="3"/>
  <c r="Q83" i="3"/>
  <c r="P83" i="3"/>
  <c r="O83" i="3"/>
  <c r="N83" i="3"/>
  <c r="M83" i="3"/>
  <c r="L83" i="3"/>
  <c r="K83" i="3"/>
  <c r="J83" i="3"/>
  <c r="I83" i="3"/>
  <c r="H83" i="3"/>
  <c r="G83" i="3"/>
  <c r="F83" i="3"/>
  <c r="E83" i="3"/>
  <c r="D83" i="3"/>
  <c r="A83" i="3"/>
  <c r="AW82" i="3"/>
  <c r="AV82" i="3"/>
  <c r="AU82" i="3"/>
  <c r="AT82" i="3"/>
  <c r="AS82" i="3"/>
  <c r="AR82" i="3"/>
  <c r="AQ82" i="3"/>
  <c r="AP82" i="3"/>
  <c r="AO82" i="3"/>
  <c r="AN82" i="3"/>
  <c r="AM82" i="3"/>
  <c r="AL82" i="3"/>
  <c r="AK82" i="3"/>
  <c r="AJ82" i="3"/>
  <c r="AI82" i="3"/>
  <c r="AH82" i="3"/>
  <c r="AG82" i="3"/>
  <c r="AF82" i="3"/>
  <c r="AE82" i="3"/>
  <c r="AD82" i="3"/>
  <c r="AC82" i="3"/>
  <c r="AB82" i="3"/>
  <c r="AA82" i="3"/>
  <c r="Z82" i="3"/>
  <c r="Y82" i="3"/>
  <c r="X82" i="3"/>
  <c r="W82" i="3"/>
  <c r="V82" i="3"/>
  <c r="U82" i="3"/>
  <c r="T82" i="3"/>
  <c r="S82" i="3"/>
  <c r="R82" i="3"/>
  <c r="Q82" i="3"/>
  <c r="P82" i="3"/>
  <c r="O82" i="3"/>
  <c r="N82" i="3"/>
  <c r="M82" i="3"/>
  <c r="L82" i="3"/>
  <c r="K82" i="3"/>
  <c r="J82" i="3"/>
  <c r="I82" i="3"/>
  <c r="H82" i="3"/>
  <c r="G82" i="3"/>
  <c r="F82" i="3"/>
  <c r="E82" i="3"/>
  <c r="D82" i="3"/>
  <c r="A82" i="3"/>
  <c r="AW81" i="3"/>
  <c r="AV81" i="3"/>
  <c r="AU81" i="3"/>
  <c r="AT81" i="3"/>
  <c r="AS81" i="3"/>
  <c r="AR81" i="3"/>
  <c r="AQ81" i="3"/>
  <c r="AP81" i="3"/>
  <c r="AO81" i="3"/>
  <c r="AN81" i="3"/>
  <c r="AM81" i="3"/>
  <c r="AL81" i="3"/>
  <c r="AK81" i="3"/>
  <c r="AJ81" i="3"/>
  <c r="AI81" i="3"/>
  <c r="AH81" i="3"/>
  <c r="AG81" i="3"/>
  <c r="AF81" i="3"/>
  <c r="AE81" i="3"/>
  <c r="AD81" i="3"/>
  <c r="AC81" i="3"/>
  <c r="AB81" i="3"/>
  <c r="AA81" i="3"/>
  <c r="Z81" i="3"/>
  <c r="Y81" i="3"/>
  <c r="X81" i="3"/>
  <c r="W81" i="3"/>
  <c r="V81" i="3"/>
  <c r="U81" i="3"/>
  <c r="T81" i="3"/>
  <c r="S81" i="3"/>
  <c r="R81" i="3"/>
  <c r="Q81" i="3"/>
  <c r="P81" i="3"/>
  <c r="O81" i="3"/>
  <c r="N81" i="3"/>
  <c r="M81" i="3"/>
  <c r="L81" i="3"/>
  <c r="K81" i="3"/>
  <c r="J81" i="3"/>
  <c r="I81" i="3"/>
  <c r="H81" i="3"/>
  <c r="G81" i="3"/>
  <c r="F81" i="3"/>
  <c r="E81" i="3"/>
  <c r="D81" i="3"/>
  <c r="A81" i="3"/>
  <c r="AW80" i="3"/>
  <c r="AV80" i="3"/>
  <c r="AU80" i="3"/>
  <c r="AT80" i="3"/>
  <c r="AS80" i="3"/>
  <c r="AR80" i="3"/>
  <c r="AQ80" i="3"/>
  <c r="AP80" i="3"/>
  <c r="AO80" i="3"/>
  <c r="AN80" i="3"/>
  <c r="AM80" i="3"/>
  <c r="AL80" i="3"/>
  <c r="AK80" i="3"/>
  <c r="AJ80" i="3"/>
  <c r="AI80" i="3"/>
  <c r="AH80" i="3"/>
  <c r="AG80" i="3"/>
  <c r="AF80" i="3"/>
  <c r="AE80" i="3"/>
  <c r="AD80" i="3"/>
  <c r="AC80" i="3"/>
  <c r="AB80" i="3"/>
  <c r="AA80" i="3"/>
  <c r="Z80" i="3"/>
  <c r="Y80" i="3"/>
  <c r="X80" i="3"/>
  <c r="W80" i="3"/>
  <c r="V80" i="3"/>
  <c r="U80" i="3"/>
  <c r="T80" i="3"/>
  <c r="S80" i="3"/>
  <c r="R80" i="3"/>
  <c r="Q80" i="3"/>
  <c r="P80" i="3"/>
  <c r="O80" i="3"/>
  <c r="N80" i="3"/>
  <c r="M80" i="3"/>
  <c r="L80" i="3"/>
  <c r="K80" i="3"/>
  <c r="J80" i="3"/>
  <c r="I80" i="3"/>
  <c r="H80" i="3"/>
  <c r="G80" i="3"/>
  <c r="F80" i="3"/>
  <c r="E80" i="3"/>
  <c r="D80" i="3"/>
  <c r="A80" i="3"/>
  <c r="AW79" i="3"/>
  <c r="AV79" i="3"/>
  <c r="AU79" i="3"/>
  <c r="AT79" i="3"/>
  <c r="AS79" i="3"/>
  <c r="AR79" i="3"/>
  <c r="AQ79" i="3"/>
  <c r="AP79" i="3"/>
  <c r="AO79" i="3"/>
  <c r="AN79" i="3"/>
  <c r="AM79" i="3"/>
  <c r="AL79" i="3"/>
  <c r="AK79" i="3"/>
  <c r="AJ79" i="3"/>
  <c r="AI79" i="3"/>
  <c r="AH79" i="3"/>
  <c r="AG79" i="3"/>
  <c r="AF79" i="3"/>
  <c r="AE79" i="3"/>
  <c r="AD79" i="3"/>
  <c r="AC79" i="3"/>
  <c r="AB79" i="3"/>
  <c r="AA79" i="3"/>
  <c r="Z79" i="3"/>
  <c r="Y79" i="3"/>
  <c r="X79" i="3"/>
  <c r="W79" i="3"/>
  <c r="V79" i="3"/>
  <c r="U79" i="3"/>
  <c r="T79" i="3"/>
  <c r="S79" i="3"/>
  <c r="R79" i="3"/>
  <c r="Q79" i="3"/>
  <c r="P79" i="3"/>
  <c r="O79" i="3"/>
  <c r="N79" i="3"/>
  <c r="M79" i="3"/>
  <c r="L79" i="3"/>
  <c r="K79" i="3"/>
  <c r="J79" i="3"/>
  <c r="I79" i="3"/>
  <c r="H79" i="3"/>
  <c r="G79" i="3"/>
  <c r="F79" i="3"/>
  <c r="E79" i="3"/>
  <c r="D79" i="3"/>
  <c r="A79" i="3"/>
  <c r="AW78" i="3"/>
  <c r="AV78" i="3"/>
  <c r="AU78" i="3"/>
  <c r="AT78" i="3"/>
  <c r="AS78" i="3"/>
  <c r="AR78" i="3"/>
  <c r="AQ78" i="3"/>
  <c r="AP78" i="3"/>
  <c r="AO78" i="3"/>
  <c r="AN78" i="3"/>
  <c r="AM78" i="3"/>
  <c r="AL78" i="3"/>
  <c r="AK78" i="3"/>
  <c r="AJ78" i="3"/>
  <c r="AI78" i="3"/>
  <c r="AH78" i="3"/>
  <c r="AG78" i="3"/>
  <c r="AF78" i="3"/>
  <c r="AE78" i="3"/>
  <c r="AD78" i="3"/>
  <c r="AC78" i="3"/>
  <c r="AB78" i="3"/>
  <c r="AA78" i="3"/>
  <c r="Z78" i="3"/>
  <c r="Y78" i="3"/>
  <c r="X78" i="3"/>
  <c r="W78" i="3"/>
  <c r="V78" i="3"/>
  <c r="U78" i="3"/>
  <c r="T78" i="3"/>
  <c r="S78" i="3"/>
  <c r="R78" i="3"/>
  <c r="Q78" i="3"/>
  <c r="P78" i="3"/>
  <c r="O78" i="3"/>
  <c r="N78" i="3"/>
  <c r="M78" i="3"/>
  <c r="L78" i="3"/>
  <c r="K78" i="3"/>
  <c r="J78" i="3"/>
  <c r="I78" i="3"/>
  <c r="H78" i="3"/>
  <c r="G78" i="3"/>
  <c r="F78" i="3"/>
  <c r="E78" i="3"/>
  <c r="D78" i="3"/>
  <c r="A78" i="3"/>
  <c r="AW77" i="3"/>
  <c r="AV77" i="3"/>
  <c r="AU77" i="3"/>
  <c r="AT77" i="3"/>
  <c r="AS77" i="3"/>
  <c r="AR77" i="3"/>
  <c r="AQ77" i="3"/>
  <c r="AP77" i="3"/>
  <c r="AO77" i="3"/>
  <c r="AN77" i="3"/>
  <c r="AM77" i="3"/>
  <c r="AL77" i="3"/>
  <c r="AK77" i="3"/>
  <c r="AJ77" i="3"/>
  <c r="AI77" i="3"/>
  <c r="AH77" i="3"/>
  <c r="AG77" i="3"/>
  <c r="AF77" i="3"/>
  <c r="AE77" i="3"/>
  <c r="AD77" i="3"/>
  <c r="AC77" i="3"/>
  <c r="AB77" i="3"/>
  <c r="AA77" i="3"/>
  <c r="Z77" i="3"/>
  <c r="Y77" i="3"/>
  <c r="X77" i="3"/>
  <c r="W77" i="3"/>
  <c r="V77" i="3"/>
  <c r="U77" i="3"/>
  <c r="T77" i="3"/>
  <c r="S77" i="3"/>
  <c r="R77" i="3"/>
  <c r="Q77" i="3"/>
  <c r="P77" i="3"/>
  <c r="O77" i="3"/>
  <c r="N77" i="3"/>
  <c r="M77" i="3"/>
  <c r="L77" i="3"/>
  <c r="K77" i="3"/>
  <c r="J77" i="3"/>
  <c r="I77" i="3"/>
  <c r="H77" i="3"/>
  <c r="G77" i="3"/>
  <c r="F77" i="3"/>
  <c r="E77" i="3"/>
  <c r="D77" i="3"/>
  <c r="A77" i="3"/>
  <c r="AW76" i="3"/>
  <c r="AV76" i="3"/>
  <c r="AU76" i="3"/>
  <c r="AT76" i="3"/>
  <c r="AS76" i="3"/>
  <c r="AR76" i="3"/>
  <c r="AQ76" i="3"/>
  <c r="AP76" i="3"/>
  <c r="AO76" i="3"/>
  <c r="AN76" i="3"/>
  <c r="AM76" i="3"/>
  <c r="AL76" i="3"/>
  <c r="AK76" i="3"/>
  <c r="AJ76" i="3"/>
  <c r="AI76" i="3"/>
  <c r="AH76" i="3"/>
  <c r="AG76" i="3"/>
  <c r="AF76" i="3"/>
  <c r="AE76" i="3"/>
  <c r="AD76" i="3"/>
  <c r="AC76" i="3"/>
  <c r="AB76" i="3"/>
  <c r="AA76" i="3"/>
  <c r="Z76" i="3"/>
  <c r="Y76" i="3"/>
  <c r="X76" i="3"/>
  <c r="W76" i="3"/>
  <c r="V76" i="3"/>
  <c r="U76" i="3"/>
  <c r="T76" i="3"/>
  <c r="S76" i="3"/>
  <c r="R76" i="3"/>
  <c r="Q76" i="3"/>
  <c r="P76" i="3"/>
  <c r="O76" i="3"/>
  <c r="N76" i="3"/>
  <c r="M76" i="3"/>
  <c r="L76" i="3"/>
  <c r="K76" i="3"/>
  <c r="J76" i="3"/>
  <c r="I76" i="3"/>
  <c r="H76" i="3"/>
  <c r="G76" i="3"/>
  <c r="F76" i="3"/>
  <c r="E76" i="3"/>
  <c r="D76" i="3"/>
  <c r="A76" i="3"/>
  <c r="AW75" i="3"/>
  <c r="AV75" i="3"/>
  <c r="AU75" i="3"/>
  <c r="AT75" i="3"/>
  <c r="AS75" i="3"/>
  <c r="AR75" i="3"/>
  <c r="AQ75" i="3"/>
  <c r="AP75" i="3"/>
  <c r="AO75" i="3"/>
  <c r="AN75" i="3"/>
  <c r="AM75" i="3"/>
  <c r="AL75" i="3"/>
  <c r="AK75" i="3"/>
  <c r="AJ75" i="3"/>
  <c r="AI75" i="3"/>
  <c r="AH75" i="3"/>
  <c r="AG75" i="3"/>
  <c r="AF75" i="3"/>
  <c r="AE75" i="3"/>
  <c r="AD75" i="3"/>
  <c r="AC75" i="3"/>
  <c r="AB75" i="3"/>
  <c r="AA75" i="3"/>
  <c r="Z75" i="3"/>
  <c r="Y75" i="3"/>
  <c r="X75" i="3"/>
  <c r="W75" i="3"/>
  <c r="V75" i="3"/>
  <c r="U75" i="3"/>
  <c r="T75" i="3"/>
  <c r="S75" i="3"/>
  <c r="R75" i="3"/>
  <c r="Q75" i="3"/>
  <c r="P75" i="3"/>
  <c r="O75" i="3"/>
  <c r="N75" i="3"/>
  <c r="M75" i="3"/>
  <c r="L75" i="3"/>
  <c r="K75" i="3"/>
  <c r="J75" i="3"/>
  <c r="I75" i="3"/>
  <c r="H75" i="3"/>
  <c r="G75" i="3"/>
  <c r="F75" i="3"/>
  <c r="E75" i="3"/>
  <c r="D75" i="3"/>
  <c r="A75" i="3"/>
  <c r="AW74" i="3"/>
  <c r="AV74" i="3"/>
  <c r="AU74" i="3"/>
  <c r="AT74" i="3"/>
  <c r="AS74" i="3"/>
  <c r="AR74" i="3"/>
  <c r="AQ74" i="3"/>
  <c r="AP74" i="3"/>
  <c r="AO74" i="3"/>
  <c r="AN74" i="3"/>
  <c r="AM74" i="3"/>
  <c r="AL74" i="3"/>
  <c r="AK74" i="3"/>
  <c r="AJ74" i="3"/>
  <c r="AI74" i="3"/>
  <c r="AH74" i="3"/>
  <c r="AG74" i="3"/>
  <c r="AF74" i="3"/>
  <c r="AE74" i="3"/>
  <c r="AD74" i="3"/>
  <c r="AC74" i="3"/>
  <c r="AB74" i="3"/>
  <c r="AA74" i="3"/>
  <c r="Z74" i="3"/>
  <c r="Y74" i="3"/>
  <c r="X74" i="3"/>
  <c r="W74" i="3"/>
  <c r="V74" i="3"/>
  <c r="U74" i="3"/>
  <c r="T74" i="3"/>
  <c r="S74" i="3"/>
  <c r="R74" i="3"/>
  <c r="Q74" i="3"/>
  <c r="P74" i="3"/>
  <c r="O74" i="3"/>
  <c r="N74" i="3"/>
  <c r="M74" i="3"/>
  <c r="L74" i="3"/>
  <c r="K74" i="3"/>
  <c r="J74" i="3"/>
  <c r="I74" i="3"/>
  <c r="H74" i="3"/>
  <c r="G74" i="3"/>
  <c r="F74" i="3"/>
  <c r="E74" i="3"/>
  <c r="D74" i="3"/>
  <c r="A74" i="3"/>
  <c r="AW73" i="3"/>
  <c r="AV73" i="3"/>
  <c r="AU73" i="3"/>
  <c r="AT73" i="3"/>
  <c r="AS73" i="3"/>
  <c r="AR73" i="3"/>
  <c r="AQ73" i="3"/>
  <c r="AP73" i="3"/>
  <c r="AO73" i="3"/>
  <c r="AN73" i="3"/>
  <c r="AM73" i="3"/>
  <c r="AL73" i="3"/>
  <c r="AK73" i="3"/>
  <c r="AJ73" i="3"/>
  <c r="AI73" i="3"/>
  <c r="AH73" i="3"/>
  <c r="AG73" i="3"/>
  <c r="AF73" i="3"/>
  <c r="AE73" i="3"/>
  <c r="AD73" i="3"/>
  <c r="AC73" i="3"/>
  <c r="AB73" i="3"/>
  <c r="AA73" i="3"/>
  <c r="Z73" i="3"/>
  <c r="Y73" i="3"/>
  <c r="X73" i="3"/>
  <c r="W73" i="3"/>
  <c r="V73" i="3"/>
  <c r="U73" i="3"/>
  <c r="T73" i="3"/>
  <c r="S73" i="3"/>
  <c r="R73" i="3"/>
  <c r="Q73" i="3"/>
  <c r="P73" i="3"/>
  <c r="O73" i="3"/>
  <c r="N73" i="3"/>
  <c r="M73" i="3"/>
  <c r="L73" i="3"/>
  <c r="K73" i="3"/>
  <c r="J73" i="3"/>
  <c r="I73" i="3"/>
  <c r="H73" i="3"/>
  <c r="G73" i="3"/>
  <c r="F73" i="3"/>
  <c r="E73" i="3"/>
  <c r="D73" i="3"/>
  <c r="A73" i="3"/>
  <c r="AW72" i="3"/>
  <c r="AV72" i="3"/>
  <c r="AU72" i="3"/>
  <c r="AT72" i="3"/>
  <c r="AS72" i="3"/>
  <c r="AR72" i="3"/>
  <c r="AQ72" i="3"/>
  <c r="AP72" i="3"/>
  <c r="AO72" i="3"/>
  <c r="AN72" i="3"/>
  <c r="AM72" i="3"/>
  <c r="AL72" i="3"/>
  <c r="AK72" i="3"/>
  <c r="AJ72" i="3"/>
  <c r="AI72" i="3"/>
  <c r="AH72" i="3"/>
  <c r="AG72" i="3"/>
  <c r="AF72" i="3"/>
  <c r="AE72" i="3"/>
  <c r="AD72" i="3"/>
  <c r="AC72" i="3"/>
  <c r="AB72" i="3"/>
  <c r="AA72" i="3"/>
  <c r="Z72" i="3"/>
  <c r="Y72" i="3"/>
  <c r="X72" i="3"/>
  <c r="W72" i="3"/>
  <c r="V72" i="3"/>
  <c r="U72" i="3"/>
  <c r="T72" i="3"/>
  <c r="S72" i="3"/>
  <c r="R72" i="3"/>
  <c r="Q72" i="3"/>
  <c r="P72" i="3"/>
  <c r="O72" i="3"/>
  <c r="N72" i="3"/>
  <c r="M72" i="3"/>
  <c r="L72" i="3"/>
  <c r="K72" i="3"/>
  <c r="J72" i="3"/>
  <c r="I72" i="3"/>
  <c r="H72" i="3"/>
  <c r="G72" i="3"/>
  <c r="F72" i="3"/>
  <c r="E72" i="3"/>
  <c r="D72" i="3"/>
  <c r="A72" i="3"/>
  <c r="AW71" i="3"/>
  <c r="AV71" i="3"/>
  <c r="AU71" i="3"/>
  <c r="AT71" i="3"/>
  <c r="AS71" i="3"/>
  <c r="AR71" i="3"/>
  <c r="AQ71" i="3"/>
  <c r="AP71" i="3"/>
  <c r="AO71" i="3"/>
  <c r="AN71" i="3"/>
  <c r="AM71" i="3"/>
  <c r="AL71" i="3"/>
  <c r="AK71" i="3"/>
  <c r="AJ71" i="3"/>
  <c r="AI71" i="3"/>
  <c r="AH71" i="3"/>
  <c r="AG71" i="3"/>
  <c r="AF71" i="3"/>
  <c r="AE71" i="3"/>
  <c r="AD71" i="3"/>
  <c r="AC71" i="3"/>
  <c r="AB71" i="3"/>
  <c r="AA71" i="3"/>
  <c r="Z71" i="3"/>
  <c r="Y71" i="3"/>
  <c r="X71" i="3"/>
  <c r="W71" i="3"/>
  <c r="V71" i="3"/>
  <c r="U71" i="3"/>
  <c r="T71" i="3"/>
  <c r="S71" i="3"/>
  <c r="R71" i="3"/>
  <c r="Q71" i="3"/>
  <c r="P71" i="3"/>
  <c r="O71" i="3"/>
  <c r="N71" i="3"/>
  <c r="M71" i="3"/>
  <c r="L71" i="3"/>
  <c r="K71" i="3"/>
  <c r="J71" i="3"/>
  <c r="I71" i="3"/>
  <c r="H71" i="3"/>
  <c r="G71" i="3"/>
  <c r="F71" i="3"/>
  <c r="E71" i="3"/>
  <c r="D71" i="3"/>
  <c r="A71" i="3"/>
  <c r="AW70" i="3"/>
  <c r="AV70" i="3"/>
  <c r="AU70" i="3"/>
  <c r="AT70" i="3"/>
  <c r="AS70" i="3"/>
  <c r="AR70" i="3"/>
  <c r="AQ70" i="3"/>
  <c r="AP70" i="3"/>
  <c r="AO70" i="3"/>
  <c r="AN70" i="3"/>
  <c r="AM70" i="3"/>
  <c r="AL70" i="3"/>
  <c r="AK70" i="3"/>
  <c r="AJ70" i="3"/>
  <c r="AI70" i="3"/>
  <c r="AH70" i="3"/>
  <c r="AG70" i="3"/>
  <c r="AF70" i="3"/>
  <c r="AE70" i="3"/>
  <c r="AD70" i="3"/>
  <c r="AC70" i="3"/>
  <c r="AB70" i="3"/>
  <c r="AA70" i="3"/>
  <c r="Z70" i="3"/>
  <c r="Y70" i="3"/>
  <c r="X70" i="3"/>
  <c r="W70" i="3"/>
  <c r="V70" i="3"/>
  <c r="U70" i="3"/>
  <c r="T70" i="3"/>
  <c r="S70" i="3"/>
  <c r="R70" i="3"/>
  <c r="Q70" i="3"/>
  <c r="P70" i="3"/>
  <c r="O70" i="3"/>
  <c r="N70" i="3"/>
  <c r="M70" i="3"/>
  <c r="L70" i="3"/>
  <c r="K70" i="3"/>
  <c r="J70" i="3"/>
  <c r="I70" i="3"/>
  <c r="H70" i="3"/>
  <c r="G70" i="3"/>
  <c r="F70" i="3"/>
  <c r="E70" i="3"/>
  <c r="D70" i="3"/>
  <c r="A70" i="3"/>
  <c r="AW69" i="3"/>
  <c r="AV69" i="3"/>
  <c r="AU69" i="3"/>
  <c r="AT69" i="3"/>
  <c r="AS69" i="3"/>
  <c r="AR69" i="3"/>
  <c r="AQ69" i="3"/>
  <c r="AP69" i="3"/>
  <c r="AO69" i="3"/>
  <c r="AN69" i="3"/>
  <c r="AM69" i="3"/>
  <c r="AL69" i="3"/>
  <c r="AK69" i="3"/>
  <c r="AJ69" i="3"/>
  <c r="AI69" i="3"/>
  <c r="AH69" i="3"/>
  <c r="AG69" i="3"/>
  <c r="AF69" i="3"/>
  <c r="AE69" i="3"/>
  <c r="AD69" i="3"/>
  <c r="AC69" i="3"/>
  <c r="AB69" i="3"/>
  <c r="AA69" i="3"/>
  <c r="Z69" i="3"/>
  <c r="Y69" i="3"/>
  <c r="X69" i="3"/>
  <c r="W69" i="3"/>
  <c r="V69" i="3"/>
  <c r="U69" i="3"/>
  <c r="T69" i="3"/>
  <c r="S69" i="3"/>
  <c r="R69" i="3"/>
  <c r="Q69" i="3"/>
  <c r="P69" i="3"/>
  <c r="O69" i="3"/>
  <c r="N69" i="3"/>
  <c r="M69" i="3"/>
  <c r="L69" i="3"/>
  <c r="K69" i="3"/>
  <c r="J69" i="3"/>
  <c r="I69" i="3"/>
  <c r="H69" i="3"/>
  <c r="G69" i="3"/>
  <c r="F69" i="3"/>
  <c r="E69" i="3"/>
  <c r="D69" i="3"/>
  <c r="A69" i="3"/>
  <c r="AW68" i="3"/>
  <c r="AV68" i="3"/>
  <c r="AU68" i="3"/>
  <c r="AT68" i="3"/>
  <c r="AS68" i="3"/>
  <c r="AR68" i="3"/>
  <c r="AQ68" i="3"/>
  <c r="AP68" i="3"/>
  <c r="AO68" i="3"/>
  <c r="AN68" i="3"/>
  <c r="AM68" i="3"/>
  <c r="AL68" i="3"/>
  <c r="AK68" i="3"/>
  <c r="AJ68" i="3"/>
  <c r="AI68" i="3"/>
  <c r="AH68" i="3"/>
  <c r="AG68" i="3"/>
  <c r="AF68" i="3"/>
  <c r="AE68" i="3"/>
  <c r="AD68" i="3"/>
  <c r="AC68" i="3"/>
  <c r="AB68" i="3"/>
  <c r="AA68" i="3"/>
  <c r="Z68" i="3"/>
  <c r="Y68" i="3"/>
  <c r="X68" i="3"/>
  <c r="W68" i="3"/>
  <c r="V68" i="3"/>
  <c r="U68" i="3"/>
  <c r="T68" i="3"/>
  <c r="S68" i="3"/>
  <c r="R68" i="3"/>
  <c r="Q68" i="3"/>
  <c r="P68" i="3"/>
  <c r="O68" i="3"/>
  <c r="N68" i="3"/>
  <c r="M68" i="3"/>
  <c r="L68" i="3"/>
  <c r="K68" i="3"/>
  <c r="J68" i="3"/>
  <c r="I68" i="3"/>
  <c r="H68" i="3"/>
  <c r="G68" i="3"/>
  <c r="F68" i="3"/>
  <c r="E68" i="3"/>
  <c r="D68" i="3"/>
  <c r="A68" i="3"/>
  <c r="AW67" i="3"/>
  <c r="AV67" i="3"/>
  <c r="AU67" i="3"/>
  <c r="AT67" i="3"/>
  <c r="AS67" i="3"/>
  <c r="AR67" i="3"/>
  <c r="AQ67" i="3"/>
  <c r="AP67" i="3"/>
  <c r="AO67" i="3"/>
  <c r="AN67" i="3"/>
  <c r="AM67" i="3"/>
  <c r="AL67" i="3"/>
  <c r="AK67" i="3"/>
  <c r="AJ67" i="3"/>
  <c r="AI67" i="3"/>
  <c r="AH67" i="3"/>
  <c r="AG67" i="3"/>
  <c r="AF67" i="3"/>
  <c r="AE67" i="3"/>
  <c r="AD67" i="3"/>
  <c r="AC67" i="3"/>
  <c r="AB67" i="3"/>
  <c r="AA67" i="3"/>
  <c r="Z67" i="3"/>
  <c r="Y67" i="3"/>
  <c r="X67" i="3"/>
  <c r="W67" i="3"/>
  <c r="V67" i="3"/>
  <c r="U67" i="3"/>
  <c r="T67" i="3"/>
  <c r="S67" i="3"/>
  <c r="R67" i="3"/>
  <c r="Q67" i="3"/>
  <c r="P67" i="3"/>
  <c r="O67" i="3"/>
  <c r="N67" i="3"/>
  <c r="M67" i="3"/>
  <c r="L67" i="3"/>
  <c r="K67" i="3"/>
  <c r="J67" i="3"/>
  <c r="I67" i="3"/>
  <c r="H67" i="3"/>
  <c r="G67" i="3"/>
  <c r="F67" i="3"/>
  <c r="E67" i="3"/>
  <c r="D67" i="3"/>
  <c r="A67" i="3"/>
  <c r="AW66" i="3"/>
  <c r="AV66" i="3"/>
  <c r="AU66" i="3"/>
  <c r="AT66" i="3"/>
  <c r="AS66" i="3"/>
  <c r="AR66" i="3"/>
  <c r="AQ66" i="3"/>
  <c r="AP66" i="3"/>
  <c r="AO66" i="3"/>
  <c r="AN66" i="3"/>
  <c r="AM66" i="3"/>
  <c r="AL66" i="3"/>
  <c r="AK66" i="3"/>
  <c r="AJ66" i="3"/>
  <c r="AI66" i="3"/>
  <c r="AH66" i="3"/>
  <c r="AG66" i="3"/>
  <c r="AF66" i="3"/>
  <c r="AE66" i="3"/>
  <c r="AD66" i="3"/>
  <c r="AC66" i="3"/>
  <c r="AB66" i="3"/>
  <c r="AA66" i="3"/>
  <c r="Z66" i="3"/>
  <c r="Y66" i="3"/>
  <c r="X66" i="3"/>
  <c r="W66" i="3"/>
  <c r="V66" i="3"/>
  <c r="U66" i="3"/>
  <c r="T66" i="3"/>
  <c r="S66" i="3"/>
  <c r="R66" i="3"/>
  <c r="Q66" i="3"/>
  <c r="P66" i="3"/>
  <c r="O66" i="3"/>
  <c r="N66" i="3"/>
  <c r="M66" i="3"/>
  <c r="L66" i="3"/>
  <c r="K66" i="3"/>
  <c r="J66" i="3"/>
  <c r="I66" i="3"/>
  <c r="H66" i="3"/>
  <c r="G66" i="3"/>
  <c r="F66" i="3"/>
  <c r="E66" i="3"/>
  <c r="D66" i="3"/>
  <c r="A66" i="3"/>
  <c r="AW65" i="3"/>
  <c r="AV65" i="3"/>
  <c r="AU65" i="3"/>
  <c r="AT65" i="3"/>
  <c r="AS65" i="3"/>
  <c r="AR65" i="3"/>
  <c r="AQ65" i="3"/>
  <c r="AP65" i="3"/>
  <c r="AO65" i="3"/>
  <c r="AN65" i="3"/>
  <c r="AM65" i="3"/>
  <c r="AL65" i="3"/>
  <c r="AK65" i="3"/>
  <c r="AJ65" i="3"/>
  <c r="AI65" i="3"/>
  <c r="AH65" i="3"/>
  <c r="AG65" i="3"/>
  <c r="AF65" i="3"/>
  <c r="AE65" i="3"/>
  <c r="AD65" i="3"/>
  <c r="AC65" i="3"/>
  <c r="AB65" i="3"/>
  <c r="AA65" i="3"/>
  <c r="Z65" i="3"/>
  <c r="Y65" i="3"/>
  <c r="X65" i="3"/>
  <c r="W65" i="3"/>
  <c r="V65" i="3"/>
  <c r="U65" i="3"/>
  <c r="T65" i="3"/>
  <c r="S65" i="3"/>
  <c r="R65" i="3"/>
  <c r="Q65" i="3"/>
  <c r="P65" i="3"/>
  <c r="O65" i="3"/>
  <c r="N65" i="3"/>
  <c r="M65" i="3"/>
  <c r="L65" i="3"/>
  <c r="K65" i="3"/>
  <c r="J65" i="3"/>
  <c r="I65" i="3"/>
  <c r="H65" i="3"/>
  <c r="G65" i="3"/>
  <c r="F65" i="3"/>
  <c r="E65" i="3"/>
  <c r="D65" i="3"/>
  <c r="A65" i="3"/>
  <c r="AW64" i="3"/>
  <c r="AV64" i="3"/>
  <c r="AU64" i="3"/>
  <c r="AT64" i="3"/>
  <c r="AS64" i="3"/>
  <c r="AR64" i="3"/>
  <c r="AQ64" i="3"/>
  <c r="AP64" i="3"/>
  <c r="AO64" i="3"/>
  <c r="AN64" i="3"/>
  <c r="AM64" i="3"/>
  <c r="AL64" i="3"/>
  <c r="AK64" i="3"/>
  <c r="AJ64" i="3"/>
  <c r="AI64" i="3"/>
  <c r="AH64" i="3"/>
  <c r="AG64" i="3"/>
  <c r="AF64" i="3"/>
  <c r="AE64" i="3"/>
  <c r="AD64" i="3"/>
  <c r="AC64" i="3"/>
  <c r="AB64" i="3"/>
  <c r="AA64" i="3"/>
  <c r="Z64" i="3"/>
  <c r="Y64" i="3"/>
  <c r="X64" i="3"/>
  <c r="W64" i="3"/>
  <c r="V64" i="3"/>
  <c r="U64" i="3"/>
  <c r="T64" i="3"/>
  <c r="S64" i="3"/>
  <c r="R64" i="3"/>
  <c r="Q64" i="3"/>
  <c r="P64" i="3"/>
  <c r="O64" i="3"/>
  <c r="N64" i="3"/>
  <c r="M64" i="3"/>
  <c r="L64" i="3"/>
  <c r="K64" i="3"/>
  <c r="J64" i="3"/>
  <c r="I64" i="3"/>
  <c r="H64" i="3"/>
  <c r="G64" i="3"/>
  <c r="F64" i="3"/>
  <c r="E64" i="3"/>
  <c r="D64" i="3"/>
  <c r="A64" i="3"/>
  <c r="AW63" i="3"/>
  <c r="AV63" i="3"/>
  <c r="AU63" i="3"/>
  <c r="AT63" i="3"/>
  <c r="AS63" i="3"/>
  <c r="AR63" i="3"/>
  <c r="AQ63" i="3"/>
  <c r="AP63" i="3"/>
  <c r="AO63" i="3"/>
  <c r="AN63" i="3"/>
  <c r="AM63" i="3"/>
  <c r="AL63" i="3"/>
  <c r="AK63" i="3"/>
  <c r="AJ63" i="3"/>
  <c r="AI63" i="3"/>
  <c r="AH63" i="3"/>
  <c r="AG63" i="3"/>
  <c r="AF63" i="3"/>
  <c r="AE63" i="3"/>
  <c r="AD63" i="3"/>
  <c r="AC63" i="3"/>
  <c r="AB63" i="3"/>
  <c r="AA63" i="3"/>
  <c r="Z63" i="3"/>
  <c r="Y63" i="3"/>
  <c r="X63" i="3"/>
  <c r="W63" i="3"/>
  <c r="V63" i="3"/>
  <c r="U63" i="3"/>
  <c r="T63" i="3"/>
  <c r="S63" i="3"/>
  <c r="R63" i="3"/>
  <c r="Q63" i="3"/>
  <c r="P63" i="3"/>
  <c r="O63" i="3"/>
  <c r="N63" i="3"/>
  <c r="M63" i="3"/>
  <c r="L63" i="3"/>
  <c r="K63" i="3"/>
  <c r="J63" i="3"/>
  <c r="I63" i="3"/>
  <c r="H63" i="3"/>
  <c r="G63" i="3"/>
  <c r="F63" i="3"/>
  <c r="E63" i="3"/>
  <c r="D63" i="3"/>
  <c r="A63" i="3"/>
  <c r="AW62" i="3"/>
  <c r="AV62" i="3"/>
  <c r="AU62" i="3"/>
  <c r="AT62" i="3"/>
  <c r="AS62" i="3"/>
  <c r="AR62" i="3"/>
  <c r="AQ62" i="3"/>
  <c r="AP62" i="3"/>
  <c r="AO62" i="3"/>
  <c r="AN62" i="3"/>
  <c r="AM62" i="3"/>
  <c r="AL62" i="3"/>
  <c r="AK62" i="3"/>
  <c r="AJ62" i="3"/>
  <c r="AI62" i="3"/>
  <c r="AH62" i="3"/>
  <c r="AG62" i="3"/>
  <c r="AF62" i="3"/>
  <c r="AE62" i="3"/>
  <c r="AD62" i="3"/>
  <c r="AC62" i="3"/>
  <c r="AB62" i="3"/>
  <c r="AA62" i="3"/>
  <c r="Z62" i="3"/>
  <c r="Y62" i="3"/>
  <c r="X62" i="3"/>
  <c r="W62" i="3"/>
  <c r="V62" i="3"/>
  <c r="U62" i="3"/>
  <c r="T62" i="3"/>
  <c r="S62" i="3"/>
  <c r="R62" i="3"/>
  <c r="Q62" i="3"/>
  <c r="P62" i="3"/>
  <c r="O62" i="3"/>
  <c r="N62" i="3"/>
  <c r="M62" i="3"/>
  <c r="L62" i="3"/>
  <c r="K62" i="3"/>
  <c r="J62" i="3"/>
  <c r="I62" i="3"/>
  <c r="H62" i="3"/>
  <c r="G62" i="3"/>
  <c r="F62" i="3"/>
  <c r="E62" i="3"/>
  <c r="D62" i="3"/>
  <c r="A62" i="3"/>
  <c r="AW61" i="3"/>
  <c r="AV61" i="3"/>
  <c r="AU61" i="3"/>
  <c r="AT61" i="3"/>
  <c r="AS61" i="3"/>
  <c r="AR61" i="3"/>
  <c r="AQ61" i="3"/>
  <c r="AP61" i="3"/>
  <c r="AO61" i="3"/>
  <c r="AN61" i="3"/>
  <c r="AM61" i="3"/>
  <c r="AL61" i="3"/>
  <c r="AK61" i="3"/>
  <c r="AJ61" i="3"/>
  <c r="AI61" i="3"/>
  <c r="AH61" i="3"/>
  <c r="AG61" i="3"/>
  <c r="AF61" i="3"/>
  <c r="AE61" i="3"/>
  <c r="AD61" i="3"/>
  <c r="AC61" i="3"/>
  <c r="AB61" i="3"/>
  <c r="AA61" i="3"/>
  <c r="Z61" i="3"/>
  <c r="Y61" i="3"/>
  <c r="X61" i="3"/>
  <c r="W61" i="3"/>
  <c r="V61" i="3"/>
  <c r="U61" i="3"/>
  <c r="T61" i="3"/>
  <c r="S61" i="3"/>
  <c r="R61" i="3"/>
  <c r="Q61" i="3"/>
  <c r="P61" i="3"/>
  <c r="O61" i="3"/>
  <c r="N61" i="3"/>
  <c r="M61" i="3"/>
  <c r="L61" i="3"/>
  <c r="K61" i="3"/>
  <c r="J61" i="3"/>
  <c r="I61" i="3"/>
  <c r="H61" i="3"/>
  <c r="G61" i="3"/>
  <c r="F61" i="3"/>
  <c r="E61" i="3"/>
  <c r="D61" i="3"/>
  <c r="A61" i="3"/>
  <c r="AW60" i="3"/>
  <c r="AV60" i="3"/>
  <c r="AU60" i="3"/>
  <c r="AT60" i="3"/>
  <c r="AS60" i="3"/>
  <c r="AR60" i="3"/>
  <c r="AQ60" i="3"/>
  <c r="AP60" i="3"/>
  <c r="AO60" i="3"/>
  <c r="AN60" i="3"/>
  <c r="AM60" i="3"/>
  <c r="AL60" i="3"/>
  <c r="AK60" i="3"/>
  <c r="AJ60" i="3"/>
  <c r="AI60" i="3"/>
  <c r="AH60" i="3"/>
  <c r="AG60" i="3"/>
  <c r="AF60" i="3"/>
  <c r="AE60" i="3"/>
  <c r="AD60" i="3"/>
  <c r="AC60" i="3"/>
  <c r="AB60" i="3"/>
  <c r="AA60" i="3"/>
  <c r="Z60" i="3"/>
  <c r="Y60" i="3"/>
  <c r="X60" i="3"/>
  <c r="W60" i="3"/>
  <c r="V60" i="3"/>
  <c r="U60" i="3"/>
  <c r="T60" i="3"/>
  <c r="S60" i="3"/>
  <c r="R60" i="3"/>
  <c r="Q60" i="3"/>
  <c r="P60" i="3"/>
  <c r="O60" i="3"/>
  <c r="N60" i="3"/>
  <c r="M60" i="3"/>
  <c r="L60" i="3"/>
  <c r="K60" i="3"/>
  <c r="J60" i="3"/>
  <c r="I60" i="3"/>
  <c r="H60" i="3"/>
  <c r="G60" i="3"/>
  <c r="F60" i="3"/>
  <c r="E60" i="3"/>
  <c r="D60" i="3"/>
  <c r="A60" i="3"/>
  <c r="AW59" i="3"/>
  <c r="AV59" i="3"/>
  <c r="AU59" i="3"/>
  <c r="AT59" i="3"/>
  <c r="AS59" i="3"/>
  <c r="AR59" i="3"/>
  <c r="AQ59" i="3"/>
  <c r="AP59" i="3"/>
  <c r="AO59" i="3"/>
  <c r="AN59" i="3"/>
  <c r="AM59" i="3"/>
  <c r="AL59" i="3"/>
  <c r="AK59" i="3"/>
  <c r="AJ59" i="3"/>
  <c r="AI59" i="3"/>
  <c r="AH59" i="3"/>
  <c r="AG59" i="3"/>
  <c r="AF59" i="3"/>
  <c r="AE59" i="3"/>
  <c r="AD59" i="3"/>
  <c r="AC59" i="3"/>
  <c r="AB59" i="3"/>
  <c r="AA59" i="3"/>
  <c r="Z59" i="3"/>
  <c r="Y59" i="3"/>
  <c r="X59" i="3"/>
  <c r="W59" i="3"/>
  <c r="V59" i="3"/>
  <c r="U59" i="3"/>
  <c r="T59" i="3"/>
  <c r="S59" i="3"/>
  <c r="R59" i="3"/>
  <c r="Q59" i="3"/>
  <c r="P59" i="3"/>
  <c r="O59" i="3"/>
  <c r="N59" i="3"/>
  <c r="M59" i="3"/>
  <c r="L59" i="3"/>
  <c r="K59" i="3"/>
  <c r="J59" i="3"/>
  <c r="I59" i="3"/>
  <c r="H59" i="3"/>
  <c r="G59" i="3"/>
  <c r="F59" i="3"/>
  <c r="E59" i="3"/>
  <c r="D59" i="3"/>
  <c r="A59" i="3"/>
  <c r="AW58" i="3"/>
  <c r="AV58" i="3"/>
  <c r="AU58" i="3"/>
  <c r="AT58" i="3"/>
  <c r="AS58" i="3"/>
  <c r="AR58" i="3"/>
  <c r="AQ58" i="3"/>
  <c r="AP58" i="3"/>
  <c r="AO58" i="3"/>
  <c r="AN58" i="3"/>
  <c r="AM58" i="3"/>
  <c r="AL58" i="3"/>
  <c r="AK58" i="3"/>
  <c r="AJ58" i="3"/>
  <c r="AI58" i="3"/>
  <c r="AH58" i="3"/>
  <c r="AG58" i="3"/>
  <c r="AF58" i="3"/>
  <c r="AE58" i="3"/>
  <c r="AD58" i="3"/>
  <c r="AC58" i="3"/>
  <c r="AB58" i="3"/>
  <c r="AA58" i="3"/>
  <c r="Z58" i="3"/>
  <c r="Y58" i="3"/>
  <c r="X58" i="3"/>
  <c r="W58" i="3"/>
  <c r="V58" i="3"/>
  <c r="U58" i="3"/>
  <c r="T58" i="3"/>
  <c r="S58" i="3"/>
  <c r="R58" i="3"/>
  <c r="Q58" i="3"/>
  <c r="P58" i="3"/>
  <c r="O58" i="3"/>
  <c r="N58" i="3"/>
  <c r="M58" i="3"/>
  <c r="L58" i="3"/>
  <c r="K58" i="3"/>
  <c r="J58" i="3"/>
  <c r="I58" i="3"/>
  <c r="H58" i="3"/>
  <c r="G58" i="3"/>
  <c r="F58" i="3"/>
  <c r="E58" i="3"/>
  <c r="D58" i="3"/>
  <c r="A58" i="3"/>
  <c r="AW57" i="3"/>
  <c r="AV57" i="3"/>
  <c r="AU57" i="3"/>
  <c r="AT57" i="3"/>
  <c r="AS57" i="3"/>
  <c r="AR57" i="3"/>
  <c r="AQ57" i="3"/>
  <c r="AP57" i="3"/>
  <c r="AO57" i="3"/>
  <c r="AN57" i="3"/>
  <c r="AM57" i="3"/>
  <c r="AL57" i="3"/>
  <c r="AK57" i="3"/>
  <c r="AJ57" i="3"/>
  <c r="AI57" i="3"/>
  <c r="AH57" i="3"/>
  <c r="AG57" i="3"/>
  <c r="AF57" i="3"/>
  <c r="AE57" i="3"/>
  <c r="AD57" i="3"/>
  <c r="AC57" i="3"/>
  <c r="AB57" i="3"/>
  <c r="AA57" i="3"/>
  <c r="Z57" i="3"/>
  <c r="Y57" i="3"/>
  <c r="X57" i="3"/>
  <c r="W57" i="3"/>
  <c r="V57" i="3"/>
  <c r="U57" i="3"/>
  <c r="T57" i="3"/>
  <c r="S57" i="3"/>
  <c r="R57" i="3"/>
  <c r="Q57" i="3"/>
  <c r="P57" i="3"/>
  <c r="O57" i="3"/>
  <c r="N57" i="3"/>
  <c r="M57" i="3"/>
  <c r="L57" i="3"/>
  <c r="K57" i="3"/>
  <c r="J57" i="3"/>
  <c r="I57" i="3"/>
  <c r="H57" i="3"/>
  <c r="G57" i="3"/>
  <c r="F57" i="3"/>
  <c r="E57" i="3"/>
  <c r="D57" i="3"/>
  <c r="A57" i="3"/>
  <c r="AW56" i="3"/>
  <c r="AV56" i="3"/>
  <c r="AU56" i="3"/>
  <c r="AT56" i="3"/>
  <c r="AS56" i="3"/>
  <c r="AR56" i="3"/>
  <c r="AQ56" i="3"/>
  <c r="AP56" i="3"/>
  <c r="AO56" i="3"/>
  <c r="AN56" i="3"/>
  <c r="AM56" i="3"/>
  <c r="AL56" i="3"/>
  <c r="AK56" i="3"/>
  <c r="AJ56" i="3"/>
  <c r="AI56" i="3"/>
  <c r="AH56" i="3"/>
  <c r="AG56" i="3"/>
  <c r="AF56" i="3"/>
  <c r="AE56" i="3"/>
  <c r="AD56" i="3"/>
  <c r="AC56" i="3"/>
  <c r="AB56" i="3"/>
  <c r="AA56" i="3"/>
  <c r="Z56" i="3"/>
  <c r="Y56" i="3"/>
  <c r="X56" i="3"/>
  <c r="W56" i="3"/>
  <c r="V56" i="3"/>
  <c r="U56" i="3"/>
  <c r="T56" i="3"/>
  <c r="S56" i="3"/>
  <c r="R56" i="3"/>
  <c r="Q56" i="3"/>
  <c r="P56" i="3"/>
  <c r="O56" i="3"/>
  <c r="N56" i="3"/>
  <c r="M56" i="3"/>
  <c r="L56" i="3"/>
  <c r="K56" i="3"/>
  <c r="J56" i="3"/>
  <c r="I56" i="3"/>
  <c r="H56" i="3"/>
  <c r="G56" i="3"/>
  <c r="F56" i="3"/>
  <c r="E56" i="3"/>
  <c r="D56" i="3"/>
  <c r="A56" i="3"/>
  <c r="AW55" i="3"/>
  <c r="AV55" i="3"/>
  <c r="AU55" i="3"/>
  <c r="AT55" i="3"/>
  <c r="AS55" i="3"/>
  <c r="AR55" i="3"/>
  <c r="AQ55" i="3"/>
  <c r="AP55" i="3"/>
  <c r="AO55" i="3"/>
  <c r="AN55" i="3"/>
  <c r="AM55" i="3"/>
  <c r="AL55" i="3"/>
  <c r="AK55" i="3"/>
  <c r="AJ55" i="3"/>
  <c r="AI55" i="3"/>
  <c r="AH55" i="3"/>
  <c r="AG55" i="3"/>
  <c r="AF55" i="3"/>
  <c r="AE55" i="3"/>
  <c r="AD55" i="3"/>
  <c r="AC55" i="3"/>
  <c r="AB55" i="3"/>
  <c r="AA55" i="3"/>
  <c r="Z55" i="3"/>
  <c r="Y55" i="3"/>
  <c r="X55" i="3"/>
  <c r="W55" i="3"/>
  <c r="V55" i="3"/>
  <c r="U55" i="3"/>
  <c r="T55" i="3"/>
  <c r="S55" i="3"/>
  <c r="R55" i="3"/>
  <c r="Q55" i="3"/>
  <c r="P55" i="3"/>
  <c r="O55" i="3"/>
  <c r="N55" i="3"/>
  <c r="M55" i="3"/>
  <c r="L55" i="3"/>
  <c r="K55" i="3"/>
  <c r="J55" i="3"/>
  <c r="I55" i="3"/>
  <c r="H55" i="3"/>
  <c r="G55" i="3"/>
  <c r="F55" i="3"/>
  <c r="E55" i="3"/>
  <c r="D55" i="3"/>
  <c r="A55" i="3"/>
  <c r="AW54" i="3"/>
  <c r="AV54" i="3"/>
  <c r="AU54" i="3"/>
  <c r="AT54" i="3"/>
  <c r="AS54" i="3"/>
  <c r="AR54" i="3"/>
  <c r="AQ54" i="3"/>
  <c r="AP54" i="3"/>
  <c r="AO54" i="3"/>
  <c r="AN54" i="3"/>
  <c r="AM54" i="3"/>
  <c r="AL54" i="3"/>
  <c r="AK54" i="3"/>
  <c r="AJ54" i="3"/>
  <c r="AI54" i="3"/>
  <c r="AH54" i="3"/>
  <c r="AG54" i="3"/>
  <c r="AF54" i="3"/>
  <c r="AE54" i="3"/>
  <c r="AD54" i="3"/>
  <c r="AC54" i="3"/>
  <c r="AB54" i="3"/>
  <c r="AA54" i="3"/>
  <c r="Z54" i="3"/>
  <c r="Y54" i="3"/>
  <c r="X54" i="3"/>
  <c r="W54" i="3"/>
  <c r="V54" i="3"/>
  <c r="U54" i="3"/>
  <c r="T54" i="3"/>
  <c r="S54" i="3"/>
  <c r="R54" i="3"/>
  <c r="Q54" i="3"/>
  <c r="P54" i="3"/>
  <c r="O54" i="3"/>
  <c r="N54" i="3"/>
  <c r="M54" i="3"/>
  <c r="L54" i="3"/>
  <c r="K54" i="3"/>
  <c r="J54" i="3"/>
  <c r="I54" i="3"/>
  <c r="H54" i="3"/>
  <c r="G54" i="3"/>
  <c r="F54" i="3"/>
  <c r="E54" i="3"/>
  <c r="D54" i="3"/>
  <c r="A54" i="3"/>
  <c r="AW53" i="3"/>
  <c r="AV53" i="3"/>
  <c r="AU53" i="3"/>
  <c r="AT53" i="3"/>
  <c r="AS53" i="3"/>
  <c r="AR53" i="3"/>
  <c r="AQ53" i="3"/>
  <c r="AP53" i="3"/>
  <c r="AO53" i="3"/>
  <c r="AN53" i="3"/>
  <c r="AM53" i="3"/>
  <c r="AL53" i="3"/>
  <c r="AK53" i="3"/>
  <c r="AJ53" i="3"/>
  <c r="AI53" i="3"/>
  <c r="AH53" i="3"/>
  <c r="AG53" i="3"/>
  <c r="AF53" i="3"/>
  <c r="AE53" i="3"/>
  <c r="AD53" i="3"/>
  <c r="AC53" i="3"/>
  <c r="AB53" i="3"/>
  <c r="AA53" i="3"/>
  <c r="Z53" i="3"/>
  <c r="Y53" i="3"/>
  <c r="X53" i="3"/>
  <c r="W53" i="3"/>
  <c r="V53" i="3"/>
  <c r="U53" i="3"/>
  <c r="T53" i="3"/>
  <c r="S53" i="3"/>
  <c r="R53" i="3"/>
  <c r="Q53" i="3"/>
  <c r="P53" i="3"/>
  <c r="O53" i="3"/>
  <c r="N53" i="3"/>
  <c r="M53" i="3"/>
  <c r="L53" i="3"/>
  <c r="K53" i="3"/>
  <c r="J53" i="3"/>
  <c r="I53" i="3"/>
  <c r="H53" i="3"/>
  <c r="G53" i="3"/>
  <c r="F53" i="3"/>
  <c r="E53" i="3"/>
  <c r="D53" i="3"/>
  <c r="A53" i="3"/>
  <c r="AW52" i="3"/>
  <c r="AV52" i="3"/>
  <c r="AU52" i="3"/>
  <c r="AT52" i="3"/>
  <c r="AS52" i="3"/>
  <c r="AR52" i="3"/>
  <c r="AQ52" i="3"/>
  <c r="AP52" i="3"/>
  <c r="AO52" i="3"/>
  <c r="AN52" i="3"/>
  <c r="AM52" i="3"/>
  <c r="AL52" i="3"/>
  <c r="AK52" i="3"/>
  <c r="AJ52" i="3"/>
  <c r="AI52" i="3"/>
  <c r="AH52" i="3"/>
  <c r="AG52" i="3"/>
  <c r="AF52" i="3"/>
  <c r="AE52" i="3"/>
  <c r="AD52" i="3"/>
  <c r="AC52" i="3"/>
  <c r="AB52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D52" i="3"/>
  <c r="A52" i="3"/>
  <c r="AW51" i="3"/>
  <c r="AV51" i="3"/>
  <c r="AU51" i="3"/>
  <c r="AT51" i="3"/>
  <c r="AS51" i="3"/>
  <c r="AR51" i="3"/>
  <c r="AQ51" i="3"/>
  <c r="AP51" i="3"/>
  <c r="AO51" i="3"/>
  <c r="AN51" i="3"/>
  <c r="AM51" i="3"/>
  <c r="AL51" i="3"/>
  <c r="AK51" i="3"/>
  <c r="AJ51" i="3"/>
  <c r="AI51" i="3"/>
  <c r="AH51" i="3"/>
  <c r="AG51" i="3"/>
  <c r="AF51" i="3"/>
  <c r="AE51" i="3"/>
  <c r="AD51" i="3"/>
  <c r="AC51" i="3"/>
  <c r="AB51" i="3"/>
  <c r="AA51" i="3"/>
  <c r="Z51" i="3"/>
  <c r="Y51" i="3"/>
  <c r="X51" i="3"/>
  <c r="W51" i="3"/>
  <c r="V51" i="3"/>
  <c r="U51" i="3"/>
  <c r="T51" i="3"/>
  <c r="S51" i="3"/>
  <c r="R51" i="3"/>
  <c r="Q51" i="3"/>
  <c r="P51" i="3"/>
  <c r="O51" i="3"/>
  <c r="N51" i="3"/>
  <c r="M51" i="3"/>
  <c r="L51" i="3"/>
  <c r="K51" i="3"/>
  <c r="J51" i="3"/>
  <c r="I51" i="3"/>
  <c r="H51" i="3"/>
  <c r="G51" i="3"/>
  <c r="F51" i="3"/>
  <c r="E51" i="3"/>
  <c r="D51" i="3"/>
  <c r="A51" i="3"/>
  <c r="AW50" i="3"/>
  <c r="AV50" i="3"/>
  <c r="AU50" i="3"/>
  <c r="AT50" i="3"/>
  <c r="AS50" i="3"/>
  <c r="AR50" i="3"/>
  <c r="AQ50" i="3"/>
  <c r="AP50" i="3"/>
  <c r="AO50" i="3"/>
  <c r="AN50" i="3"/>
  <c r="AM50" i="3"/>
  <c r="AL50" i="3"/>
  <c r="AK50" i="3"/>
  <c r="AJ50" i="3"/>
  <c r="AI50" i="3"/>
  <c r="AH50" i="3"/>
  <c r="AG50" i="3"/>
  <c r="AF50" i="3"/>
  <c r="AE50" i="3"/>
  <c r="AD50" i="3"/>
  <c r="AC50" i="3"/>
  <c r="AB50" i="3"/>
  <c r="AA50" i="3"/>
  <c r="Z50" i="3"/>
  <c r="Y50" i="3"/>
  <c r="X50" i="3"/>
  <c r="W50" i="3"/>
  <c r="V50" i="3"/>
  <c r="U50" i="3"/>
  <c r="T50" i="3"/>
  <c r="S50" i="3"/>
  <c r="R50" i="3"/>
  <c r="Q50" i="3"/>
  <c r="P50" i="3"/>
  <c r="O50" i="3"/>
  <c r="N50" i="3"/>
  <c r="M50" i="3"/>
  <c r="L50" i="3"/>
  <c r="K50" i="3"/>
  <c r="J50" i="3"/>
  <c r="I50" i="3"/>
  <c r="H50" i="3"/>
  <c r="G50" i="3"/>
  <c r="F50" i="3"/>
  <c r="E50" i="3"/>
  <c r="D50" i="3"/>
  <c r="AR47" i="3"/>
  <c r="AO47" i="3"/>
  <c r="AL47" i="3"/>
  <c r="AI47" i="3"/>
  <c r="AF47" i="3"/>
  <c r="Z47" i="3"/>
  <c r="F47" i="3"/>
  <c r="E46" i="3"/>
  <c r="D46" i="3"/>
  <c r="C46" i="3"/>
  <c r="C93" i="3" s="1"/>
  <c r="B46" i="3"/>
  <c r="B46" i="4" s="1"/>
  <c r="B93" i="4" s="1"/>
  <c r="A46" i="3"/>
  <c r="E45" i="3"/>
  <c r="D45" i="3"/>
  <c r="C45" i="3"/>
  <c r="C45" i="4" s="1"/>
  <c r="C92" i="4" s="1"/>
  <c r="B45" i="3"/>
  <c r="B92" i="3" s="1"/>
  <c r="A45" i="3"/>
  <c r="E44" i="3"/>
  <c r="D44" i="3"/>
  <c r="C44" i="3"/>
  <c r="C91" i="3" s="1"/>
  <c r="B44" i="3"/>
  <c r="B44" i="4" s="1"/>
  <c r="B91" i="4" s="1"/>
  <c r="A44" i="3"/>
  <c r="E43" i="3"/>
  <c r="D43" i="3"/>
  <c r="C43" i="3"/>
  <c r="C43" i="4" s="1"/>
  <c r="C90" i="4" s="1"/>
  <c r="B43" i="3"/>
  <c r="B90" i="3" s="1"/>
  <c r="A43" i="3"/>
  <c r="E42" i="3"/>
  <c r="D42" i="3"/>
  <c r="C42" i="3"/>
  <c r="C89" i="3" s="1"/>
  <c r="B42" i="3"/>
  <c r="B42" i="4" s="1"/>
  <c r="B89" i="4" s="1"/>
  <c r="A42" i="3"/>
  <c r="E41" i="3"/>
  <c r="D41" i="3"/>
  <c r="C41" i="3"/>
  <c r="C41" i="4" s="1"/>
  <c r="C88" i="4" s="1"/>
  <c r="B41" i="3"/>
  <c r="B88" i="3" s="1"/>
  <c r="A41" i="3"/>
  <c r="E40" i="3"/>
  <c r="D40" i="3"/>
  <c r="C40" i="3"/>
  <c r="C87" i="3" s="1"/>
  <c r="B40" i="3"/>
  <c r="B40" i="4" s="1"/>
  <c r="B87" i="4" s="1"/>
  <c r="A40" i="3"/>
  <c r="E39" i="3"/>
  <c r="D39" i="3"/>
  <c r="C39" i="3"/>
  <c r="C39" i="4" s="1"/>
  <c r="C86" i="4" s="1"/>
  <c r="B39" i="3"/>
  <c r="B86" i="3" s="1"/>
  <c r="A39" i="3"/>
  <c r="E38" i="3"/>
  <c r="D38" i="3"/>
  <c r="C38" i="3"/>
  <c r="C85" i="3" s="1"/>
  <c r="B38" i="3"/>
  <c r="B38" i="4" s="1"/>
  <c r="B85" i="4" s="1"/>
  <c r="A38" i="3"/>
  <c r="E37" i="3"/>
  <c r="D37" i="3"/>
  <c r="C37" i="3"/>
  <c r="C37" i="4" s="1"/>
  <c r="C84" i="4" s="1"/>
  <c r="B37" i="3"/>
  <c r="B84" i="3" s="1"/>
  <c r="A37" i="3"/>
  <c r="E36" i="3"/>
  <c r="D36" i="3"/>
  <c r="C36" i="3"/>
  <c r="C83" i="3" s="1"/>
  <c r="B36" i="3"/>
  <c r="B36" i="4" s="1"/>
  <c r="B83" i="4" s="1"/>
  <c r="A36" i="3"/>
  <c r="E35" i="3"/>
  <c r="D35" i="3"/>
  <c r="C35" i="3"/>
  <c r="C35" i="4" s="1"/>
  <c r="C82" i="4" s="1"/>
  <c r="B35" i="3"/>
  <c r="B82" i="3" s="1"/>
  <c r="A35" i="3"/>
  <c r="E34" i="3"/>
  <c r="D34" i="3"/>
  <c r="C34" i="3"/>
  <c r="C81" i="3" s="1"/>
  <c r="B34" i="3"/>
  <c r="B34" i="4" s="1"/>
  <c r="B81" i="4" s="1"/>
  <c r="A34" i="3"/>
  <c r="E33" i="3"/>
  <c r="D33" i="3"/>
  <c r="C33" i="3"/>
  <c r="C33" i="4" s="1"/>
  <c r="C80" i="4" s="1"/>
  <c r="B33" i="3"/>
  <c r="B80" i="3" s="1"/>
  <c r="A33" i="3"/>
  <c r="E32" i="3"/>
  <c r="D32" i="3"/>
  <c r="C32" i="3"/>
  <c r="C79" i="3" s="1"/>
  <c r="B32" i="3"/>
  <c r="B32" i="4" s="1"/>
  <c r="B79" i="4" s="1"/>
  <c r="A32" i="3"/>
  <c r="E31" i="3"/>
  <c r="D31" i="3"/>
  <c r="C31" i="3"/>
  <c r="C31" i="4" s="1"/>
  <c r="C78" i="4" s="1"/>
  <c r="B31" i="3"/>
  <c r="B78" i="3" s="1"/>
  <c r="A31" i="3"/>
  <c r="E30" i="3"/>
  <c r="D30" i="3"/>
  <c r="C30" i="3"/>
  <c r="C77" i="3" s="1"/>
  <c r="B30" i="3"/>
  <c r="B30" i="4" s="1"/>
  <c r="B77" i="4" s="1"/>
  <c r="A30" i="3"/>
  <c r="E29" i="3"/>
  <c r="D29" i="3"/>
  <c r="C29" i="3"/>
  <c r="C29" i="4" s="1"/>
  <c r="C76" i="4" s="1"/>
  <c r="B29" i="3"/>
  <c r="B76" i="3" s="1"/>
  <c r="A29" i="3"/>
  <c r="E28" i="3"/>
  <c r="D28" i="3"/>
  <c r="C28" i="3"/>
  <c r="C75" i="3" s="1"/>
  <c r="B28" i="3"/>
  <c r="B28" i="4" s="1"/>
  <c r="B75" i="4" s="1"/>
  <c r="A28" i="3"/>
  <c r="E27" i="3"/>
  <c r="D27" i="3"/>
  <c r="C27" i="3"/>
  <c r="C27" i="4" s="1"/>
  <c r="C74" i="4" s="1"/>
  <c r="B27" i="3"/>
  <c r="B74" i="3" s="1"/>
  <c r="A27" i="3"/>
  <c r="E26" i="3"/>
  <c r="D26" i="3"/>
  <c r="C26" i="3"/>
  <c r="C73" i="3" s="1"/>
  <c r="B26" i="3"/>
  <c r="B26" i="4" s="1"/>
  <c r="B73" i="4" s="1"/>
  <c r="A26" i="3"/>
  <c r="E25" i="3"/>
  <c r="D25" i="3"/>
  <c r="C25" i="3"/>
  <c r="C25" i="4" s="1"/>
  <c r="C72" i="4" s="1"/>
  <c r="B25" i="3"/>
  <c r="B72" i="3" s="1"/>
  <c r="A25" i="3"/>
  <c r="E24" i="3"/>
  <c r="D24" i="3"/>
  <c r="C24" i="3"/>
  <c r="C71" i="3" s="1"/>
  <c r="B24" i="3"/>
  <c r="B24" i="4" s="1"/>
  <c r="B71" i="4" s="1"/>
  <c r="A24" i="3"/>
  <c r="E23" i="3"/>
  <c r="D23" i="3"/>
  <c r="C23" i="3"/>
  <c r="C23" i="4" s="1"/>
  <c r="C70" i="4" s="1"/>
  <c r="B23" i="3"/>
  <c r="B70" i="3" s="1"/>
  <c r="A23" i="3"/>
  <c r="E22" i="3"/>
  <c r="D22" i="3"/>
  <c r="C22" i="3"/>
  <c r="C69" i="3" s="1"/>
  <c r="B22" i="3"/>
  <c r="B22" i="4" s="1"/>
  <c r="B69" i="4" s="1"/>
  <c r="A22" i="3"/>
  <c r="E21" i="3"/>
  <c r="D21" i="3"/>
  <c r="C21" i="3"/>
  <c r="C21" i="4" s="1"/>
  <c r="C68" i="4" s="1"/>
  <c r="B21" i="3"/>
  <c r="B68" i="3" s="1"/>
  <c r="A21" i="3"/>
  <c r="E20" i="3"/>
  <c r="D20" i="3"/>
  <c r="C20" i="3"/>
  <c r="C67" i="3" s="1"/>
  <c r="B20" i="3"/>
  <c r="B20" i="4" s="1"/>
  <c r="B67" i="4" s="1"/>
  <c r="A20" i="3"/>
  <c r="E19" i="3"/>
  <c r="D19" i="3"/>
  <c r="C19" i="3"/>
  <c r="C19" i="4" s="1"/>
  <c r="C66" i="4" s="1"/>
  <c r="B19" i="3"/>
  <c r="B66" i="3" s="1"/>
  <c r="A19" i="3"/>
  <c r="E18" i="3"/>
  <c r="D18" i="3"/>
  <c r="C18" i="3"/>
  <c r="C65" i="3" s="1"/>
  <c r="B18" i="3"/>
  <c r="B18" i="4" s="1"/>
  <c r="B65" i="4" s="1"/>
  <c r="A18" i="3"/>
  <c r="E17" i="3"/>
  <c r="D17" i="3"/>
  <c r="C17" i="3"/>
  <c r="C17" i="4" s="1"/>
  <c r="C64" i="4" s="1"/>
  <c r="B17" i="3"/>
  <c r="B64" i="3" s="1"/>
  <c r="A17" i="3"/>
  <c r="E16" i="3"/>
  <c r="D16" i="3"/>
  <c r="C16" i="3"/>
  <c r="C63" i="3" s="1"/>
  <c r="B16" i="3"/>
  <c r="B16" i="4" s="1"/>
  <c r="B63" i="4" s="1"/>
  <c r="A16" i="3"/>
  <c r="E15" i="3"/>
  <c r="D15" i="3"/>
  <c r="C15" i="3"/>
  <c r="C15" i="4" s="1"/>
  <c r="C62" i="4" s="1"/>
  <c r="B15" i="3"/>
  <c r="B62" i="3" s="1"/>
  <c r="A15" i="3"/>
  <c r="E14" i="3"/>
  <c r="D14" i="3"/>
  <c r="C14" i="3"/>
  <c r="C61" i="3" s="1"/>
  <c r="B14" i="3"/>
  <c r="B14" i="4" s="1"/>
  <c r="B61" i="4" s="1"/>
  <c r="A14" i="3"/>
  <c r="E13" i="3"/>
  <c r="D13" i="3"/>
  <c r="C13" i="3"/>
  <c r="C13" i="4" s="1"/>
  <c r="C60" i="4" s="1"/>
  <c r="B13" i="3"/>
  <c r="B60" i="3" s="1"/>
  <c r="A13" i="3"/>
  <c r="E12" i="3"/>
  <c r="D12" i="3"/>
  <c r="C12" i="3"/>
  <c r="C12" i="4" s="1"/>
  <c r="C59" i="4" s="1"/>
  <c r="B12" i="3"/>
  <c r="B12" i="4" s="1"/>
  <c r="B59" i="4" s="1"/>
  <c r="A12" i="3"/>
  <c r="E11" i="3"/>
  <c r="D11" i="3"/>
  <c r="C11" i="3"/>
  <c r="C11" i="4" s="1"/>
  <c r="C58" i="4" s="1"/>
  <c r="B11" i="3"/>
  <c r="B11" i="4" s="1"/>
  <c r="A11" i="3"/>
  <c r="E10" i="3"/>
  <c r="D10" i="3"/>
  <c r="C10" i="3"/>
  <c r="C57" i="3" s="1"/>
  <c r="B10" i="3"/>
  <c r="B10" i="4" s="1"/>
  <c r="B57" i="4" s="1"/>
  <c r="A10" i="3"/>
  <c r="E9" i="3"/>
  <c r="D9" i="3"/>
  <c r="C9" i="3"/>
  <c r="C9" i="4" s="1"/>
  <c r="C56" i="4" s="1"/>
  <c r="B9" i="3"/>
  <c r="B56" i="3" s="1"/>
  <c r="A9" i="3"/>
  <c r="E8" i="3"/>
  <c r="D8" i="3"/>
  <c r="C8" i="3"/>
  <c r="C55" i="3" s="1"/>
  <c r="B8" i="3"/>
  <c r="B8" i="4" s="1"/>
  <c r="B55" i="4" s="1"/>
  <c r="A8" i="3"/>
  <c r="E7" i="3"/>
  <c r="D7" i="3"/>
  <c r="C7" i="3"/>
  <c r="C7" i="4" s="1"/>
  <c r="C54" i="4" s="1"/>
  <c r="B7" i="3"/>
  <c r="B54" i="3" s="1"/>
  <c r="A7" i="3"/>
  <c r="E6" i="3"/>
  <c r="D6" i="3"/>
  <c r="C6" i="3"/>
  <c r="C53" i="3" s="1"/>
  <c r="B6" i="3"/>
  <c r="B6" i="4" s="1"/>
  <c r="B53" i="4" s="1"/>
  <c r="A6" i="3"/>
  <c r="E5" i="3"/>
  <c r="D5" i="3"/>
  <c r="C5" i="3"/>
  <c r="C5" i="4" s="1"/>
  <c r="C52" i="4" s="1"/>
  <c r="B5" i="3"/>
  <c r="B52" i="3" s="1"/>
  <c r="A5" i="3"/>
  <c r="E4" i="3"/>
  <c r="D4" i="3"/>
  <c r="C4" i="3"/>
  <c r="C51" i="3" s="1"/>
  <c r="B4" i="3"/>
  <c r="B4" i="4" s="1"/>
  <c r="B51" i="4" s="1"/>
  <c r="A4" i="3"/>
  <c r="E3" i="3"/>
  <c r="D3" i="3"/>
  <c r="C3" i="3"/>
  <c r="B3" i="3"/>
  <c r="B50" i="3" s="1"/>
  <c r="AV93" i="2"/>
  <c r="AU93" i="2"/>
  <c r="AT93" i="2"/>
  <c r="AS93" i="2"/>
  <c r="AR93" i="2"/>
  <c r="AQ93" i="2"/>
  <c r="AP93" i="2"/>
  <c r="AO93" i="2"/>
  <c r="AN93" i="2"/>
  <c r="AM93" i="2"/>
  <c r="AL93" i="2"/>
  <c r="AK93" i="2"/>
  <c r="AJ93" i="2"/>
  <c r="AI93" i="2"/>
  <c r="AH93" i="2"/>
  <c r="AG93" i="2"/>
  <c r="AF93" i="2"/>
  <c r="AE93" i="2"/>
  <c r="AD93" i="2"/>
  <c r="AC93" i="2"/>
  <c r="AB93" i="2"/>
  <c r="AA93" i="2"/>
  <c r="Z93" i="2"/>
  <c r="Y93" i="2"/>
  <c r="X93" i="2"/>
  <c r="W93" i="2"/>
  <c r="V93" i="2"/>
  <c r="U93" i="2"/>
  <c r="T93" i="2"/>
  <c r="S93" i="2"/>
  <c r="R93" i="2"/>
  <c r="Q93" i="2"/>
  <c r="P93" i="2"/>
  <c r="O93" i="2"/>
  <c r="N93" i="2"/>
  <c r="M93" i="2"/>
  <c r="L93" i="2"/>
  <c r="K93" i="2"/>
  <c r="J93" i="2"/>
  <c r="I93" i="2"/>
  <c r="H93" i="2"/>
  <c r="G93" i="2"/>
  <c r="F93" i="2"/>
  <c r="E93" i="2"/>
  <c r="D93" i="2"/>
  <c r="B93" i="2"/>
  <c r="A93" i="2"/>
  <c r="AV92" i="2"/>
  <c r="AU92" i="2"/>
  <c r="AT92" i="2"/>
  <c r="AS92" i="2"/>
  <c r="AR92" i="2"/>
  <c r="AQ92" i="2"/>
  <c r="AP92" i="2"/>
  <c r="AO92" i="2"/>
  <c r="AN92" i="2"/>
  <c r="AM92" i="2"/>
  <c r="AL92" i="2"/>
  <c r="AK92" i="2"/>
  <c r="AJ92" i="2"/>
  <c r="AI92" i="2"/>
  <c r="AH92" i="2"/>
  <c r="AG92" i="2"/>
  <c r="AF92" i="2"/>
  <c r="AE92" i="2"/>
  <c r="AD92" i="2"/>
  <c r="AC92" i="2"/>
  <c r="AB92" i="2"/>
  <c r="AA92" i="2"/>
  <c r="Z92" i="2"/>
  <c r="Y92" i="2"/>
  <c r="X92" i="2"/>
  <c r="W92" i="2"/>
  <c r="V92" i="2"/>
  <c r="U92" i="2"/>
  <c r="T92" i="2"/>
  <c r="S92" i="2"/>
  <c r="R92" i="2"/>
  <c r="Q92" i="2"/>
  <c r="P92" i="2"/>
  <c r="O92" i="2"/>
  <c r="N92" i="2"/>
  <c r="M92" i="2"/>
  <c r="L92" i="2"/>
  <c r="K92" i="2"/>
  <c r="J92" i="2"/>
  <c r="I92" i="2"/>
  <c r="H92" i="2"/>
  <c r="G92" i="2"/>
  <c r="F92" i="2"/>
  <c r="E92" i="2"/>
  <c r="D92" i="2"/>
  <c r="A92" i="2"/>
  <c r="AV91" i="2"/>
  <c r="AU91" i="2"/>
  <c r="AT91" i="2"/>
  <c r="AS91" i="2"/>
  <c r="AR91" i="2"/>
  <c r="AQ91" i="2"/>
  <c r="AP91" i="2"/>
  <c r="AO91" i="2"/>
  <c r="AN91" i="2"/>
  <c r="AM91" i="2"/>
  <c r="AL91" i="2"/>
  <c r="AK91" i="2"/>
  <c r="AJ91" i="2"/>
  <c r="AI91" i="2"/>
  <c r="AH91" i="2"/>
  <c r="AG91" i="2"/>
  <c r="AF91" i="2"/>
  <c r="AE91" i="2"/>
  <c r="AD91" i="2"/>
  <c r="AC91" i="2"/>
  <c r="AB91" i="2"/>
  <c r="AA91" i="2"/>
  <c r="Z91" i="2"/>
  <c r="Y91" i="2"/>
  <c r="X91" i="2"/>
  <c r="W91" i="2"/>
  <c r="V91" i="2"/>
  <c r="U91" i="2"/>
  <c r="T91" i="2"/>
  <c r="S91" i="2"/>
  <c r="R91" i="2"/>
  <c r="Q91" i="2"/>
  <c r="P91" i="2"/>
  <c r="O91" i="2"/>
  <c r="N91" i="2"/>
  <c r="M91" i="2"/>
  <c r="L91" i="2"/>
  <c r="K91" i="2"/>
  <c r="J91" i="2"/>
  <c r="I91" i="2"/>
  <c r="H91" i="2"/>
  <c r="G91" i="2"/>
  <c r="F91" i="2"/>
  <c r="E91" i="2"/>
  <c r="D91" i="2"/>
  <c r="B91" i="2"/>
  <c r="A91" i="2"/>
  <c r="AV90" i="2"/>
  <c r="AU90" i="2"/>
  <c r="AT90" i="2"/>
  <c r="AS90" i="2"/>
  <c r="AR90" i="2"/>
  <c r="AQ90" i="2"/>
  <c r="AP90" i="2"/>
  <c r="AO90" i="2"/>
  <c r="AN90" i="2"/>
  <c r="AM90" i="2"/>
  <c r="AL90" i="2"/>
  <c r="AK90" i="2"/>
  <c r="AJ90" i="2"/>
  <c r="AI90" i="2"/>
  <c r="AH90" i="2"/>
  <c r="AG90" i="2"/>
  <c r="AF90" i="2"/>
  <c r="AE90" i="2"/>
  <c r="AD90" i="2"/>
  <c r="AC90" i="2"/>
  <c r="AB90" i="2"/>
  <c r="AA90" i="2"/>
  <c r="Z90" i="2"/>
  <c r="Y90" i="2"/>
  <c r="X90" i="2"/>
  <c r="W90" i="2"/>
  <c r="V90" i="2"/>
  <c r="U90" i="2"/>
  <c r="T90" i="2"/>
  <c r="S90" i="2"/>
  <c r="R90" i="2"/>
  <c r="Q90" i="2"/>
  <c r="P90" i="2"/>
  <c r="O90" i="2"/>
  <c r="N90" i="2"/>
  <c r="M90" i="2"/>
  <c r="L90" i="2"/>
  <c r="K90" i="2"/>
  <c r="J90" i="2"/>
  <c r="I90" i="2"/>
  <c r="H90" i="2"/>
  <c r="G90" i="2"/>
  <c r="F90" i="2"/>
  <c r="E90" i="2"/>
  <c r="D90" i="2"/>
  <c r="A90" i="2"/>
  <c r="AV89" i="2"/>
  <c r="AU89" i="2"/>
  <c r="AT89" i="2"/>
  <c r="AS89" i="2"/>
  <c r="AR89" i="2"/>
  <c r="AQ89" i="2"/>
  <c r="AP89" i="2"/>
  <c r="AO89" i="2"/>
  <c r="AN89" i="2"/>
  <c r="AM89" i="2"/>
  <c r="AL89" i="2"/>
  <c r="AK89" i="2"/>
  <c r="AJ89" i="2"/>
  <c r="AI89" i="2"/>
  <c r="AH89" i="2"/>
  <c r="AG89" i="2"/>
  <c r="AF89" i="2"/>
  <c r="AE89" i="2"/>
  <c r="AD89" i="2"/>
  <c r="AC89" i="2"/>
  <c r="AB89" i="2"/>
  <c r="AA89" i="2"/>
  <c r="Z89" i="2"/>
  <c r="Y89" i="2"/>
  <c r="X89" i="2"/>
  <c r="W89" i="2"/>
  <c r="V89" i="2"/>
  <c r="U89" i="2"/>
  <c r="T89" i="2"/>
  <c r="S89" i="2"/>
  <c r="R89" i="2"/>
  <c r="Q89" i="2"/>
  <c r="P89" i="2"/>
  <c r="O89" i="2"/>
  <c r="N89" i="2"/>
  <c r="M89" i="2"/>
  <c r="L89" i="2"/>
  <c r="K89" i="2"/>
  <c r="J89" i="2"/>
  <c r="I89" i="2"/>
  <c r="H89" i="2"/>
  <c r="G89" i="2"/>
  <c r="F89" i="2"/>
  <c r="E89" i="2"/>
  <c r="D89" i="2"/>
  <c r="B89" i="2"/>
  <c r="A89" i="2"/>
  <c r="AV88" i="2"/>
  <c r="AU88" i="2"/>
  <c r="AT88" i="2"/>
  <c r="AS88" i="2"/>
  <c r="AR88" i="2"/>
  <c r="AQ88" i="2"/>
  <c r="AP88" i="2"/>
  <c r="AO88" i="2"/>
  <c r="AN88" i="2"/>
  <c r="AM88" i="2"/>
  <c r="AL88" i="2"/>
  <c r="AK88" i="2"/>
  <c r="AJ88" i="2"/>
  <c r="AI88" i="2"/>
  <c r="AH88" i="2"/>
  <c r="AG88" i="2"/>
  <c r="AF88" i="2"/>
  <c r="AE88" i="2"/>
  <c r="AD88" i="2"/>
  <c r="AC88" i="2"/>
  <c r="AB88" i="2"/>
  <c r="AA88" i="2"/>
  <c r="Z88" i="2"/>
  <c r="Y88" i="2"/>
  <c r="X88" i="2"/>
  <c r="W88" i="2"/>
  <c r="V88" i="2"/>
  <c r="U88" i="2"/>
  <c r="T88" i="2"/>
  <c r="S88" i="2"/>
  <c r="R88" i="2"/>
  <c r="Q88" i="2"/>
  <c r="P88" i="2"/>
  <c r="O88" i="2"/>
  <c r="N88" i="2"/>
  <c r="M88" i="2"/>
  <c r="L88" i="2"/>
  <c r="K88" i="2"/>
  <c r="J88" i="2"/>
  <c r="I88" i="2"/>
  <c r="H88" i="2"/>
  <c r="G88" i="2"/>
  <c r="F88" i="2"/>
  <c r="E88" i="2"/>
  <c r="D88" i="2"/>
  <c r="A88" i="2"/>
  <c r="AV87" i="2"/>
  <c r="AU87" i="2"/>
  <c r="AT87" i="2"/>
  <c r="AS87" i="2"/>
  <c r="AR87" i="2"/>
  <c r="AQ87" i="2"/>
  <c r="AP87" i="2"/>
  <c r="AO87" i="2"/>
  <c r="AN87" i="2"/>
  <c r="AM87" i="2"/>
  <c r="AL87" i="2"/>
  <c r="AK87" i="2"/>
  <c r="AJ87" i="2"/>
  <c r="AI87" i="2"/>
  <c r="AH87" i="2"/>
  <c r="AG87" i="2"/>
  <c r="AF87" i="2"/>
  <c r="AE87" i="2"/>
  <c r="AD87" i="2"/>
  <c r="AC87" i="2"/>
  <c r="AB87" i="2"/>
  <c r="AA87" i="2"/>
  <c r="Z87" i="2"/>
  <c r="Y87" i="2"/>
  <c r="X87" i="2"/>
  <c r="W87" i="2"/>
  <c r="V87" i="2"/>
  <c r="U87" i="2"/>
  <c r="T87" i="2"/>
  <c r="S87" i="2"/>
  <c r="R87" i="2"/>
  <c r="Q87" i="2"/>
  <c r="P87" i="2"/>
  <c r="O87" i="2"/>
  <c r="N87" i="2"/>
  <c r="M87" i="2"/>
  <c r="L87" i="2"/>
  <c r="K87" i="2"/>
  <c r="J87" i="2"/>
  <c r="I87" i="2"/>
  <c r="H87" i="2"/>
  <c r="G87" i="2"/>
  <c r="F87" i="2"/>
  <c r="E87" i="2"/>
  <c r="D87" i="2"/>
  <c r="B87" i="2"/>
  <c r="A87" i="2"/>
  <c r="AV86" i="2"/>
  <c r="AU86" i="2"/>
  <c r="AT86" i="2"/>
  <c r="AS86" i="2"/>
  <c r="AR86" i="2"/>
  <c r="AQ86" i="2"/>
  <c r="AP86" i="2"/>
  <c r="AO86" i="2"/>
  <c r="AN86" i="2"/>
  <c r="AM86" i="2"/>
  <c r="AL86" i="2"/>
  <c r="AK86" i="2"/>
  <c r="AJ86" i="2"/>
  <c r="AI86" i="2"/>
  <c r="AH86" i="2"/>
  <c r="AG86" i="2"/>
  <c r="AF86" i="2"/>
  <c r="AE86" i="2"/>
  <c r="AD86" i="2"/>
  <c r="AC86" i="2"/>
  <c r="AB86" i="2"/>
  <c r="AA86" i="2"/>
  <c r="Z86" i="2"/>
  <c r="Y86" i="2"/>
  <c r="X86" i="2"/>
  <c r="W86" i="2"/>
  <c r="V86" i="2"/>
  <c r="U86" i="2"/>
  <c r="T86" i="2"/>
  <c r="S86" i="2"/>
  <c r="R86" i="2"/>
  <c r="Q86" i="2"/>
  <c r="P86" i="2"/>
  <c r="O86" i="2"/>
  <c r="N86" i="2"/>
  <c r="M86" i="2"/>
  <c r="L86" i="2"/>
  <c r="K86" i="2"/>
  <c r="J86" i="2"/>
  <c r="I86" i="2"/>
  <c r="H86" i="2"/>
  <c r="G86" i="2"/>
  <c r="F86" i="2"/>
  <c r="E86" i="2"/>
  <c r="D86" i="2"/>
  <c r="A86" i="2"/>
  <c r="AV85" i="2"/>
  <c r="AU85" i="2"/>
  <c r="AT85" i="2"/>
  <c r="AS85" i="2"/>
  <c r="AR85" i="2"/>
  <c r="AQ85" i="2"/>
  <c r="AP85" i="2"/>
  <c r="AO85" i="2"/>
  <c r="AN85" i="2"/>
  <c r="AM85" i="2"/>
  <c r="AL85" i="2"/>
  <c r="AK85" i="2"/>
  <c r="AJ85" i="2"/>
  <c r="AI85" i="2"/>
  <c r="AH85" i="2"/>
  <c r="AG85" i="2"/>
  <c r="AF85" i="2"/>
  <c r="AE85" i="2"/>
  <c r="AD85" i="2"/>
  <c r="AC85" i="2"/>
  <c r="AB85" i="2"/>
  <c r="AA85" i="2"/>
  <c r="Z85" i="2"/>
  <c r="Y85" i="2"/>
  <c r="X85" i="2"/>
  <c r="W85" i="2"/>
  <c r="V85" i="2"/>
  <c r="U85" i="2"/>
  <c r="T85" i="2"/>
  <c r="S85" i="2"/>
  <c r="R85" i="2"/>
  <c r="Q85" i="2"/>
  <c r="P85" i="2"/>
  <c r="O85" i="2"/>
  <c r="N85" i="2"/>
  <c r="M85" i="2"/>
  <c r="L85" i="2"/>
  <c r="K85" i="2"/>
  <c r="J85" i="2"/>
  <c r="I85" i="2"/>
  <c r="H85" i="2"/>
  <c r="G85" i="2"/>
  <c r="F85" i="2"/>
  <c r="E85" i="2"/>
  <c r="D85" i="2"/>
  <c r="B85" i="2"/>
  <c r="A85" i="2"/>
  <c r="AV84" i="2"/>
  <c r="AU84" i="2"/>
  <c r="AT84" i="2"/>
  <c r="AS84" i="2"/>
  <c r="AR84" i="2"/>
  <c r="AQ84" i="2"/>
  <c r="AP84" i="2"/>
  <c r="AO84" i="2"/>
  <c r="AN84" i="2"/>
  <c r="AM84" i="2"/>
  <c r="AL84" i="2"/>
  <c r="AK84" i="2"/>
  <c r="AJ84" i="2"/>
  <c r="AI84" i="2"/>
  <c r="AH84" i="2"/>
  <c r="AG84" i="2"/>
  <c r="AF84" i="2"/>
  <c r="AE84" i="2"/>
  <c r="AD84" i="2"/>
  <c r="AC84" i="2"/>
  <c r="AB84" i="2"/>
  <c r="AA84" i="2"/>
  <c r="Z84" i="2"/>
  <c r="Y84" i="2"/>
  <c r="X84" i="2"/>
  <c r="W84" i="2"/>
  <c r="V84" i="2"/>
  <c r="U84" i="2"/>
  <c r="T84" i="2"/>
  <c r="S84" i="2"/>
  <c r="R84" i="2"/>
  <c r="Q84" i="2"/>
  <c r="P84" i="2"/>
  <c r="O84" i="2"/>
  <c r="N84" i="2"/>
  <c r="M84" i="2"/>
  <c r="L84" i="2"/>
  <c r="K84" i="2"/>
  <c r="J84" i="2"/>
  <c r="I84" i="2"/>
  <c r="H84" i="2"/>
  <c r="G84" i="2"/>
  <c r="F84" i="2"/>
  <c r="E84" i="2"/>
  <c r="D84" i="2"/>
  <c r="A84" i="2"/>
  <c r="AV83" i="2"/>
  <c r="AU83" i="2"/>
  <c r="AT83" i="2"/>
  <c r="AS83" i="2"/>
  <c r="AR83" i="2"/>
  <c r="AQ83" i="2"/>
  <c r="AP83" i="2"/>
  <c r="AO83" i="2"/>
  <c r="AN83" i="2"/>
  <c r="AM83" i="2"/>
  <c r="AL83" i="2"/>
  <c r="AK83" i="2"/>
  <c r="AJ83" i="2"/>
  <c r="AI83" i="2"/>
  <c r="AH83" i="2"/>
  <c r="AG83" i="2"/>
  <c r="AF83" i="2"/>
  <c r="AE83" i="2"/>
  <c r="AD83" i="2"/>
  <c r="AC83" i="2"/>
  <c r="AB83" i="2"/>
  <c r="AA83" i="2"/>
  <c r="Z83" i="2"/>
  <c r="Y83" i="2"/>
  <c r="X83" i="2"/>
  <c r="W83" i="2"/>
  <c r="V83" i="2"/>
  <c r="U83" i="2"/>
  <c r="T83" i="2"/>
  <c r="S83" i="2"/>
  <c r="R83" i="2"/>
  <c r="Q83" i="2"/>
  <c r="P83" i="2"/>
  <c r="O83" i="2"/>
  <c r="N83" i="2"/>
  <c r="M83" i="2"/>
  <c r="L83" i="2"/>
  <c r="K83" i="2"/>
  <c r="J83" i="2"/>
  <c r="I83" i="2"/>
  <c r="H83" i="2"/>
  <c r="G83" i="2"/>
  <c r="F83" i="2"/>
  <c r="E83" i="2"/>
  <c r="D83" i="2"/>
  <c r="A83" i="2"/>
  <c r="AV82" i="2"/>
  <c r="AU82" i="2"/>
  <c r="AT82" i="2"/>
  <c r="AS82" i="2"/>
  <c r="AR82" i="2"/>
  <c r="AQ82" i="2"/>
  <c r="AP82" i="2"/>
  <c r="AO82" i="2"/>
  <c r="AN82" i="2"/>
  <c r="AM82" i="2"/>
  <c r="AL82" i="2"/>
  <c r="AK82" i="2"/>
  <c r="AJ82" i="2"/>
  <c r="AI82" i="2"/>
  <c r="AH82" i="2"/>
  <c r="AG82" i="2"/>
  <c r="AF82" i="2"/>
  <c r="AE82" i="2"/>
  <c r="AD82" i="2"/>
  <c r="AC82" i="2"/>
  <c r="AB82" i="2"/>
  <c r="AA82" i="2"/>
  <c r="Z82" i="2"/>
  <c r="Y82" i="2"/>
  <c r="X82" i="2"/>
  <c r="W82" i="2"/>
  <c r="V82" i="2"/>
  <c r="U82" i="2"/>
  <c r="T82" i="2"/>
  <c r="S82" i="2"/>
  <c r="R82" i="2"/>
  <c r="Q82" i="2"/>
  <c r="P82" i="2"/>
  <c r="O82" i="2"/>
  <c r="N82" i="2"/>
  <c r="M82" i="2"/>
  <c r="L82" i="2"/>
  <c r="K82" i="2"/>
  <c r="J82" i="2"/>
  <c r="I82" i="2"/>
  <c r="H82" i="2"/>
  <c r="G82" i="2"/>
  <c r="F82" i="2"/>
  <c r="E82" i="2"/>
  <c r="D82" i="2"/>
  <c r="A82" i="2"/>
  <c r="AV81" i="2"/>
  <c r="AU81" i="2"/>
  <c r="AT81" i="2"/>
  <c r="AS81" i="2"/>
  <c r="AR81" i="2"/>
  <c r="AQ81" i="2"/>
  <c r="AP81" i="2"/>
  <c r="AO81" i="2"/>
  <c r="AN81" i="2"/>
  <c r="AM81" i="2"/>
  <c r="AL81" i="2"/>
  <c r="AK81" i="2"/>
  <c r="AJ81" i="2"/>
  <c r="AI81" i="2"/>
  <c r="AH81" i="2"/>
  <c r="AG81" i="2"/>
  <c r="AF81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H81" i="2"/>
  <c r="G81" i="2"/>
  <c r="F81" i="2"/>
  <c r="E81" i="2"/>
  <c r="D81" i="2"/>
  <c r="B81" i="2"/>
  <c r="A81" i="2"/>
  <c r="AV80" i="2"/>
  <c r="AU80" i="2"/>
  <c r="AT80" i="2"/>
  <c r="AS80" i="2"/>
  <c r="AR80" i="2"/>
  <c r="AQ80" i="2"/>
  <c r="AP80" i="2"/>
  <c r="AO80" i="2"/>
  <c r="AN80" i="2"/>
  <c r="AM80" i="2"/>
  <c r="AL80" i="2"/>
  <c r="AK80" i="2"/>
  <c r="AJ80" i="2"/>
  <c r="AI80" i="2"/>
  <c r="AH80" i="2"/>
  <c r="AG80" i="2"/>
  <c r="AF80" i="2"/>
  <c r="AE80" i="2"/>
  <c r="AD80" i="2"/>
  <c r="AC80" i="2"/>
  <c r="AB80" i="2"/>
  <c r="AA80" i="2"/>
  <c r="Z80" i="2"/>
  <c r="Y80" i="2"/>
  <c r="X80" i="2"/>
  <c r="W80" i="2"/>
  <c r="V80" i="2"/>
  <c r="U80" i="2"/>
  <c r="T80" i="2"/>
  <c r="S80" i="2"/>
  <c r="R80" i="2"/>
  <c r="Q80" i="2"/>
  <c r="P80" i="2"/>
  <c r="O80" i="2"/>
  <c r="N80" i="2"/>
  <c r="M80" i="2"/>
  <c r="L80" i="2"/>
  <c r="K80" i="2"/>
  <c r="J80" i="2"/>
  <c r="I80" i="2"/>
  <c r="H80" i="2"/>
  <c r="G80" i="2"/>
  <c r="F80" i="2"/>
  <c r="E80" i="2"/>
  <c r="D80" i="2"/>
  <c r="A80" i="2"/>
  <c r="AV79" i="2"/>
  <c r="AU79" i="2"/>
  <c r="AT79" i="2"/>
  <c r="AS79" i="2"/>
  <c r="AR79" i="2"/>
  <c r="AQ79" i="2"/>
  <c r="AP79" i="2"/>
  <c r="AO79" i="2"/>
  <c r="AN79" i="2"/>
  <c r="AM79" i="2"/>
  <c r="AL79" i="2"/>
  <c r="AK79" i="2"/>
  <c r="AJ79" i="2"/>
  <c r="AI79" i="2"/>
  <c r="AH79" i="2"/>
  <c r="AG79" i="2"/>
  <c r="AF79" i="2"/>
  <c r="AE79" i="2"/>
  <c r="AD79" i="2"/>
  <c r="AC79" i="2"/>
  <c r="AB79" i="2"/>
  <c r="AA79" i="2"/>
  <c r="Z79" i="2"/>
  <c r="Y79" i="2"/>
  <c r="X79" i="2"/>
  <c r="W79" i="2"/>
  <c r="V79" i="2"/>
  <c r="U79" i="2"/>
  <c r="T79" i="2"/>
  <c r="S79" i="2"/>
  <c r="R79" i="2"/>
  <c r="Q79" i="2"/>
  <c r="P79" i="2"/>
  <c r="O79" i="2"/>
  <c r="N79" i="2"/>
  <c r="M79" i="2"/>
  <c r="L79" i="2"/>
  <c r="K79" i="2"/>
  <c r="J79" i="2"/>
  <c r="I79" i="2"/>
  <c r="H79" i="2"/>
  <c r="G79" i="2"/>
  <c r="F79" i="2"/>
  <c r="E79" i="2"/>
  <c r="D79" i="2"/>
  <c r="A79" i="2"/>
  <c r="AV78" i="2"/>
  <c r="AU78" i="2"/>
  <c r="AT78" i="2"/>
  <c r="AS78" i="2"/>
  <c r="AR78" i="2"/>
  <c r="AQ78" i="2"/>
  <c r="AP78" i="2"/>
  <c r="AO78" i="2"/>
  <c r="AN78" i="2"/>
  <c r="AM78" i="2"/>
  <c r="AL78" i="2"/>
  <c r="AK78" i="2"/>
  <c r="AJ78" i="2"/>
  <c r="AI78" i="2"/>
  <c r="AH78" i="2"/>
  <c r="AG78" i="2"/>
  <c r="AF78" i="2"/>
  <c r="AE78" i="2"/>
  <c r="AD78" i="2"/>
  <c r="AC78" i="2"/>
  <c r="AB78" i="2"/>
  <c r="AA78" i="2"/>
  <c r="Z78" i="2"/>
  <c r="Y78" i="2"/>
  <c r="X78" i="2"/>
  <c r="W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A78" i="2"/>
  <c r="AV77" i="2"/>
  <c r="AU77" i="2"/>
  <c r="AT77" i="2"/>
  <c r="AS77" i="2"/>
  <c r="AR77" i="2"/>
  <c r="AQ77" i="2"/>
  <c r="AP77" i="2"/>
  <c r="AO77" i="2"/>
  <c r="AN77" i="2"/>
  <c r="AM77" i="2"/>
  <c r="AL77" i="2"/>
  <c r="AK77" i="2"/>
  <c r="AJ77" i="2"/>
  <c r="AI77" i="2"/>
  <c r="AH77" i="2"/>
  <c r="AG77" i="2"/>
  <c r="AF77" i="2"/>
  <c r="AE77" i="2"/>
  <c r="AD77" i="2"/>
  <c r="AC77" i="2"/>
  <c r="AB77" i="2"/>
  <c r="AA77" i="2"/>
  <c r="Z77" i="2"/>
  <c r="Y77" i="2"/>
  <c r="X77" i="2"/>
  <c r="W77" i="2"/>
  <c r="V77" i="2"/>
  <c r="U77" i="2"/>
  <c r="T77" i="2"/>
  <c r="S77" i="2"/>
  <c r="R77" i="2"/>
  <c r="Q77" i="2"/>
  <c r="P77" i="2"/>
  <c r="O77" i="2"/>
  <c r="N77" i="2"/>
  <c r="M77" i="2"/>
  <c r="L77" i="2"/>
  <c r="K77" i="2"/>
  <c r="J77" i="2"/>
  <c r="I77" i="2"/>
  <c r="H77" i="2"/>
  <c r="G77" i="2"/>
  <c r="F77" i="2"/>
  <c r="E77" i="2"/>
  <c r="D77" i="2"/>
  <c r="B77" i="2"/>
  <c r="A77" i="2"/>
  <c r="AV76" i="2"/>
  <c r="AU76" i="2"/>
  <c r="AT76" i="2"/>
  <c r="AS76" i="2"/>
  <c r="AR76" i="2"/>
  <c r="AQ76" i="2"/>
  <c r="AP76" i="2"/>
  <c r="AO76" i="2"/>
  <c r="AN76" i="2"/>
  <c r="AM76" i="2"/>
  <c r="AL76" i="2"/>
  <c r="AK76" i="2"/>
  <c r="AJ76" i="2"/>
  <c r="AI76" i="2"/>
  <c r="AH76" i="2"/>
  <c r="AG76" i="2"/>
  <c r="AF76" i="2"/>
  <c r="AE76" i="2"/>
  <c r="AD76" i="2"/>
  <c r="AC76" i="2"/>
  <c r="AB76" i="2"/>
  <c r="AA76" i="2"/>
  <c r="Z76" i="2"/>
  <c r="Y76" i="2"/>
  <c r="X76" i="2"/>
  <c r="W76" i="2"/>
  <c r="V76" i="2"/>
  <c r="U76" i="2"/>
  <c r="T76" i="2"/>
  <c r="S76" i="2"/>
  <c r="R76" i="2"/>
  <c r="Q76" i="2"/>
  <c r="P76" i="2"/>
  <c r="O76" i="2"/>
  <c r="N76" i="2"/>
  <c r="M76" i="2"/>
  <c r="L76" i="2"/>
  <c r="K76" i="2"/>
  <c r="J76" i="2"/>
  <c r="I76" i="2"/>
  <c r="H76" i="2"/>
  <c r="G76" i="2"/>
  <c r="F76" i="2"/>
  <c r="E76" i="2"/>
  <c r="D76" i="2"/>
  <c r="A76" i="2"/>
  <c r="AV75" i="2"/>
  <c r="AU75" i="2"/>
  <c r="AT75" i="2"/>
  <c r="AS75" i="2"/>
  <c r="AR75" i="2"/>
  <c r="AQ75" i="2"/>
  <c r="AP75" i="2"/>
  <c r="AO75" i="2"/>
  <c r="AN75" i="2"/>
  <c r="AM75" i="2"/>
  <c r="AL75" i="2"/>
  <c r="AK75" i="2"/>
  <c r="AJ75" i="2"/>
  <c r="AI75" i="2"/>
  <c r="AH75" i="2"/>
  <c r="AG75" i="2"/>
  <c r="AF75" i="2"/>
  <c r="AE75" i="2"/>
  <c r="AD75" i="2"/>
  <c r="AC75" i="2"/>
  <c r="AB75" i="2"/>
  <c r="AA75" i="2"/>
  <c r="Z75" i="2"/>
  <c r="Y75" i="2"/>
  <c r="X75" i="2"/>
  <c r="W75" i="2"/>
  <c r="V75" i="2"/>
  <c r="U75" i="2"/>
  <c r="T75" i="2"/>
  <c r="S75" i="2"/>
  <c r="R75" i="2"/>
  <c r="Q75" i="2"/>
  <c r="P75" i="2"/>
  <c r="O75" i="2"/>
  <c r="N75" i="2"/>
  <c r="M75" i="2"/>
  <c r="L75" i="2"/>
  <c r="K75" i="2"/>
  <c r="J75" i="2"/>
  <c r="I75" i="2"/>
  <c r="H75" i="2"/>
  <c r="G75" i="2"/>
  <c r="F75" i="2"/>
  <c r="E75" i="2"/>
  <c r="D75" i="2"/>
  <c r="B75" i="2"/>
  <c r="A75" i="2"/>
  <c r="AV74" i="2"/>
  <c r="AU74" i="2"/>
  <c r="AT74" i="2"/>
  <c r="AS74" i="2"/>
  <c r="AR74" i="2"/>
  <c r="AQ74" i="2"/>
  <c r="AP74" i="2"/>
  <c r="AO74" i="2"/>
  <c r="AN74" i="2"/>
  <c r="AM74" i="2"/>
  <c r="AL74" i="2"/>
  <c r="AK74" i="2"/>
  <c r="AJ74" i="2"/>
  <c r="AI74" i="2"/>
  <c r="AH74" i="2"/>
  <c r="AG74" i="2"/>
  <c r="AF74" i="2"/>
  <c r="AE74" i="2"/>
  <c r="AD74" i="2"/>
  <c r="AC74" i="2"/>
  <c r="AB74" i="2"/>
  <c r="AA74" i="2"/>
  <c r="Z74" i="2"/>
  <c r="Y74" i="2"/>
  <c r="X74" i="2"/>
  <c r="W74" i="2"/>
  <c r="V74" i="2"/>
  <c r="U74" i="2"/>
  <c r="T74" i="2"/>
  <c r="S74" i="2"/>
  <c r="R74" i="2"/>
  <c r="Q74" i="2"/>
  <c r="P74" i="2"/>
  <c r="O74" i="2"/>
  <c r="N74" i="2"/>
  <c r="M74" i="2"/>
  <c r="L74" i="2"/>
  <c r="K74" i="2"/>
  <c r="J74" i="2"/>
  <c r="I74" i="2"/>
  <c r="H74" i="2"/>
  <c r="G74" i="2"/>
  <c r="F74" i="2"/>
  <c r="E74" i="2"/>
  <c r="D74" i="2"/>
  <c r="A74" i="2"/>
  <c r="AV73" i="2"/>
  <c r="AU73" i="2"/>
  <c r="AT73" i="2"/>
  <c r="AS73" i="2"/>
  <c r="AR73" i="2"/>
  <c r="AQ73" i="2"/>
  <c r="AP73" i="2"/>
  <c r="AO73" i="2"/>
  <c r="AN73" i="2"/>
  <c r="AM73" i="2"/>
  <c r="AL73" i="2"/>
  <c r="AK73" i="2"/>
  <c r="AJ73" i="2"/>
  <c r="AI73" i="2"/>
  <c r="AH73" i="2"/>
  <c r="AG73" i="2"/>
  <c r="AF73" i="2"/>
  <c r="AE73" i="2"/>
  <c r="AD73" i="2"/>
  <c r="AC73" i="2"/>
  <c r="AB73" i="2"/>
  <c r="AA73" i="2"/>
  <c r="Z73" i="2"/>
  <c r="Y73" i="2"/>
  <c r="X73" i="2"/>
  <c r="W73" i="2"/>
  <c r="V73" i="2"/>
  <c r="U73" i="2"/>
  <c r="T73" i="2"/>
  <c r="S73" i="2"/>
  <c r="R73" i="2"/>
  <c r="Q73" i="2"/>
  <c r="P73" i="2"/>
  <c r="O73" i="2"/>
  <c r="N73" i="2"/>
  <c r="M73" i="2"/>
  <c r="L73" i="2"/>
  <c r="K73" i="2"/>
  <c r="J73" i="2"/>
  <c r="I73" i="2"/>
  <c r="H73" i="2"/>
  <c r="G73" i="2"/>
  <c r="F73" i="2"/>
  <c r="E73" i="2"/>
  <c r="D73" i="2"/>
  <c r="B73" i="2"/>
  <c r="A73" i="2"/>
  <c r="AV72" i="2"/>
  <c r="AU72" i="2"/>
  <c r="AT72" i="2"/>
  <c r="AS72" i="2"/>
  <c r="AR72" i="2"/>
  <c r="AQ72" i="2"/>
  <c r="AP72" i="2"/>
  <c r="AO72" i="2"/>
  <c r="AN72" i="2"/>
  <c r="AM72" i="2"/>
  <c r="AL72" i="2"/>
  <c r="AK72" i="2"/>
  <c r="AJ72" i="2"/>
  <c r="AI72" i="2"/>
  <c r="AH72" i="2"/>
  <c r="AG72" i="2"/>
  <c r="AF72" i="2"/>
  <c r="AE72" i="2"/>
  <c r="AD72" i="2"/>
  <c r="AC72" i="2"/>
  <c r="AB72" i="2"/>
  <c r="AA72" i="2"/>
  <c r="Z72" i="2"/>
  <c r="Y72" i="2"/>
  <c r="X72" i="2"/>
  <c r="W72" i="2"/>
  <c r="V72" i="2"/>
  <c r="U72" i="2"/>
  <c r="T72" i="2"/>
  <c r="S72" i="2"/>
  <c r="R72" i="2"/>
  <c r="Q72" i="2"/>
  <c r="P72" i="2"/>
  <c r="O72" i="2"/>
  <c r="N72" i="2"/>
  <c r="M72" i="2"/>
  <c r="L72" i="2"/>
  <c r="K72" i="2"/>
  <c r="J72" i="2"/>
  <c r="I72" i="2"/>
  <c r="H72" i="2"/>
  <c r="G72" i="2"/>
  <c r="F72" i="2"/>
  <c r="E72" i="2"/>
  <c r="D72" i="2"/>
  <c r="A72" i="2"/>
  <c r="AV71" i="2"/>
  <c r="AU71" i="2"/>
  <c r="AT71" i="2"/>
  <c r="AS71" i="2"/>
  <c r="AR71" i="2"/>
  <c r="AQ71" i="2"/>
  <c r="AP71" i="2"/>
  <c r="AO71" i="2"/>
  <c r="AN71" i="2"/>
  <c r="AM71" i="2"/>
  <c r="AL71" i="2"/>
  <c r="AK71" i="2"/>
  <c r="AJ71" i="2"/>
  <c r="AI71" i="2"/>
  <c r="AH71" i="2"/>
  <c r="AG71" i="2"/>
  <c r="AF71" i="2"/>
  <c r="AE71" i="2"/>
  <c r="AD71" i="2"/>
  <c r="AC71" i="2"/>
  <c r="AB71" i="2"/>
  <c r="AA71" i="2"/>
  <c r="Z71" i="2"/>
  <c r="Y71" i="2"/>
  <c r="X71" i="2"/>
  <c r="W71" i="2"/>
  <c r="V71" i="2"/>
  <c r="U71" i="2"/>
  <c r="T71" i="2"/>
  <c r="S71" i="2"/>
  <c r="R71" i="2"/>
  <c r="Q71" i="2"/>
  <c r="P71" i="2"/>
  <c r="O71" i="2"/>
  <c r="N71" i="2"/>
  <c r="M71" i="2"/>
  <c r="L71" i="2"/>
  <c r="K71" i="2"/>
  <c r="J71" i="2"/>
  <c r="I71" i="2"/>
  <c r="H71" i="2"/>
  <c r="G71" i="2"/>
  <c r="F71" i="2"/>
  <c r="E71" i="2"/>
  <c r="D71" i="2"/>
  <c r="B71" i="2"/>
  <c r="A71" i="2"/>
  <c r="AV70" i="2"/>
  <c r="AU70" i="2"/>
  <c r="AT70" i="2"/>
  <c r="AS70" i="2"/>
  <c r="AR70" i="2"/>
  <c r="AQ70" i="2"/>
  <c r="AP70" i="2"/>
  <c r="AO70" i="2"/>
  <c r="AN70" i="2"/>
  <c r="AM70" i="2"/>
  <c r="AL70" i="2"/>
  <c r="AK70" i="2"/>
  <c r="AJ70" i="2"/>
  <c r="AI70" i="2"/>
  <c r="AH70" i="2"/>
  <c r="AG70" i="2"/>
  <c r="AF70" i="2"/>
  <c r="AE70" i="2"/>
  <c r="AD70" i="2"/>
  <c r="AC70" i="2"/>
  <c r="AB70" i="2"/>
  <c r="AA70" i="2"/>
  <c r="Z70" i="2"/>
  <c r="Y70" i="2"/>
  <c r="X70" i="2"/>
  <c r="W70" i="2"/>
  <c r="V70" i="2"/>
  <c r="U70" i="2"/>
  <c r="T70" i="2"/>
  <c r="S70" i="2"/>
  <c r="R70" i="2"/>
  <c r="Q70" i="2"/>
  <c r="P70" i="2"/>
  <c r="O70" i="2"/>
  <c r="N70" i="2"/>
  <c r="M70" i="2"/>
  <c r="L70" i="2"/>
  <c r="K70" i="2"/>
  <c r="J70" i="2"/>
  <c r="I70" i="2"/>
  <c r="H70" i="2"/>
  <c r="G70" i="2"/>
  <c r="F70" i="2"/>
  <c r="E70" i="2"/>
  <c r="D70" i="2"/>
  <c r="A70" i="2"/>
  <c r="AV69" i="2"/>
  <c r="AU69" i="2"/>
  <c r="AT69" i="2"/>
  <c r="AS69" i="2"/>
  <c r="AR69" i="2"/>
  <c r="AQ69" i="2"/>
  <c r="AP69" i="2"/>
  <c r="AO69" i="2"/>
  <c r="AN69" i="2"/>
  <c r="AM69" i="2"/>
  <c r="AL69" i="2"/>
  <c r="AK69" i="2"/>
  <c r="AJ69" i="2"/>
  <c r="AI69" i="2"/>
  <c r="AH69" i="2"/>
  <c r="AG69" i="2"/>
  <c r="AF69" i="2"/>
  <c r="AE69" i="2"/>
  <c r="AD69" i="2"/>
  <c r="AC69" i="2"/>
  <c r="AB69" i="2"/>
  <c r="AA69" i="2"/>
  <c r="Z69" i="2"/>
  <c r="Y69" i="2"/>
  <c r="X69" i="2"/>
  <c r="W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B69" i="2"/>
  <c r="A69" i="2"/>
  <c r="AV68" i="2"/>
  <c r="AU68" i="2"/>
  <c r="AT68" i="2"/>
  <c r="AS68" i="2"/>
  <c r="AR68" i="2"/>
  <c r="AQ68" i="2"/>
  <c r="AP68" i="2"/>
  <c r="AO68" i="2"/>
  <c r="AN68" i="2"/>
  <c r="AM68" i="2"/>
  <c r="AL68" i="2"/>
  <c r="AK68" i="2"/>
  <c r="AJ68" i="2"/>
  <c r="AI68" i="2"/>
  <c r="AH68" i="2"/>
  <c r="AG68" i="2"/>
  <c r="AF68" i="2"/>
  <c r="AE68" i="2"/>
  <c r="AD68" i="2"/>
  <c r="AC68" i="2"/>
  <c r="AB68" i="2"/>
  <c r="AA68" i="2"/>
  <c r="Z68" i="2"/>
  <c r="Y68" i="2"/>
  <c r="X68" i="2"/>
  <c r="W68" i="2"/>
  <c r="V68" i="2"/>
  <c r="U68" i="2"/>
  <c r="T68" i="2"/>
  <c r="S68" i="2"/>
  <c r="R68" i="2"/>
  <c r="Q68" i="2"/>
  <c r="P68" i="2"/>
  <c r="O68" i="2"/>
  <c r="N68" i="2"/>
  <c r="M68" i="2"/>
  <c r="L68" i="2"/>
  <c r="K68" i="2"/>
  <c r="J68" i="2"/>
  <c r="I68" i="2"/>
  <c r="H68" i="2"/>
  <c r="G68" i="2"/>
  <c r="F68" i="2"/>
  <c r="E68" i="2"/>
  <c r="D68" i="2"/>
  <c r="A68" i="2"/>
  <c r="AV67" i="2"/>
  <c r="AU67" i="2"/>
  <c r="AT67" i="2"/>
  <c r="AS67" i="2"/>
  <c r="AR67" i="2"/>
  <c r="AQ67" i="2"/>
  <c r="AP67" i="2"/>
  <c r="AO67" i="2"/>
  <c r="AN67" i="2"/>
  <c r="AM67" i="2"/>
  <c r="AL67" i="2"/>
  <c r="AK67" i="2"/>
  <c r="AJ67" i="2"/>
  <c r="AI67" i="2"/>
  <c r="AH67" i="2"/>
  <c r="AG67" i="2"/>
  <c r="AF67" i="2"/>
  <c r="AE67" i="2"/>
  <c r="AD67" i="2"/>
  <c r="AC67" i="2"/>
  <c r="AB67" i="2"/>
  <c r="AA67" i="2"/>
  <c r="Z67" i="2"/>
  <c r="Y67" i="2"/>
  <c r="X67" i="2"/>
  <c r="W67" i="2"/>
  <c r="V67" i="2"/>
  <c r="U67" i="2"/>
  <c r="T67" i="2"/>
  <c r="S67" i="2"/>
  <c r="R67" i="2"/>
  <c r="Q67" i="2"/>
  <c r="P67" i="2"/>
  <c r="O67" i="2"/>
  <c r="N67" i="2"/>
  <c r="M67" i="2"/>
  <c r="L67" i="2"/>
  <c r="K67" i="2"/>
  <c r="J67" i="2"/>
  <c r="I67" i="2"/>
  <c r="H67" i="2"/>
  <c r="G67" i="2"/>
  <c r="F67" i="2"/>
  <c r="E67" i="2"/>
  <c r="D67" i="2"/>
  <c r="B67" i="2"/>
  <c r="A67" i="2"/>
  <c r="AV66" i="2"/>
  <c r="AU66" i="2"/>
  <c r="AT66" i="2"/>
  <c r="AS66" i="2"/>
  <c r="AR66" i="2"/>
  <c r="AQ66" i="2"/>
  <c r="AP66" i="2"/>
  <c r="AO66" i="2"/>
  <c r="AN66" i="2"/>
  <c r="AM66" i="2"/>
  <c r="AL66" i="2"/>
  <c r="AK66" i="2"/>
  <c r="AJ66" i="2"/>
  <c r="AI66" i="2"/>
  <c r="AH66" i="2"/>
  <c r="AG66" i="2"/>
  <c r="AF66" i="2"/>
  <c r="AE66" i="2"/>
  <c r="AD66" i="2"/>
  <c r="AC66" i="2"/>
  <c r="AB66" i="2"/>
  <c r="AA66" i="2"/>
  <c r="Z66" i="2"/>
  <c r="Y66" i="2"/>
  <c r="X66" i="2"/>
  <c r="W66" i="2"/>
  <c r="V66" i="2"/>
  <c r="U66" i="2"/>
  <c r="T66" i="2"/>
  <c r="S66" i="2"/>
  <c r="R66" i="2"/>
  <c r="Q66" i="2"/>
  <c r="P66" i="2"/>
  <c r="O66" i="2"/>
  <c r="N66" i="2"/>
  <c r="M66" i="2"/>
  <c r="L66" i="2"/>
  <c r="K66" i="2"/>
  <c r="J66" i="2"/>
  <c r="I66" i="2"/>
  <c r="H66" i="2"/>
  <c r="G66" i="2"/>
  <c r="F66" i="2"/>
  <c r="E66" i="2"/>
  <c r="D66" i="2"/>
  <c r="A66" i="2"/>
  <c r="AV65" i="2"/>
  <c r="AU65" i="2"/>
  <c r="AT65" i="2"/>
  <c r="AS65" i="2"/>
  <c r="AR65" i="2"/>
  <c r="AQ65" i="2"/>
  <c r="AP65" i="2"/>
  <c r="AO65" i="2"/>
  <c r="AN65" i="2"/>
  <c r="AM65" i="2"/>
  <c r="AL65" i="2"/>
  <c r="AK65" i="2"/>
  <c r="AJ65" i="2"/>
  <c r="AI65" i="2"/>
  <c r="AH65" i="2"/>
  <c r="AG65" i="2"/>
  <c r="AF65" i="2"/>
  <c r="AE65" i="2"/>
  <c r="AD65" i="2"/>
  <c r="AC65" i="2"/>
  <c r="AB65" i="2"/>
  <c r="AA65" i="2"/>
  <c r="Z65" i="2"/>
  <c r="Y65" i="2"/>
  <c r="X65" i="2"/>
  <c r="W65" i="2"/>
  <c r="V65" i="2"/>
  <c r="U65" i="2"/>
  <c r="T65" i="2"/>
  <c r="S65" i="2"/>
  <c r="R65" i="2"/>
  <c r="Q65" i="2"/>
  <c r="P65" i="2"/>
  <c r="O65" i="2"/>
  <c r="N65" i="2"/>
  <c r="M65" i="2"/>
  <c r="L65" i="2"/>
  <c r="K65" i="2"/>
  <c r="J65" i="2"/>
  <c r="I65" i="2"/>
  <c r="H65" i="2"/>
  <c r="G65" i="2"/>
  <c r="F65" i="2"/>
  <c r="E65" i="2"/>
  <c r="D65" i="2"/>
  <c r="B65" i="2"/>
  <c r="A65" i="2"/>
  <c r="AV64" i="2"/>
  <c r="AU64" i="2"/>
  <c r="AT64" i="2"/>
  <c r="AS64" i="2"/>
  <c r="AR64" i="2"/>
  <c r="AQ64" i="2"/>
  <c r="AP64" i="2"/>
  <c r="AO64" i="2"/>
  <c r="AN64" i="2"/>
  <c r="AM64" i="2"/>
  <c r="AL64" i="2"/>
  <c r="AK64" i="2"/>
  <c r="AJ64" i="2"/>
  <c r="AI64" i="2"/>
  <c r="AH64" i="2"/>
  <c r="AG64" i="2"/>
  <c r="AF64" i="2"/>
  <c r="AE64" i="2"/>
  <c r="AD64" i="2"/>
  <c r="AC64" i="2"/>
  <c r="AB64" i="2"/>
  <c r="AA64" i="2"/>
  <c r="Z64" i="2"/>
  <c r="Y64" i="2"/>
  <c r="X64" i="2"/>
  <c r="W64" i="2"/>
  <c r="V64" i="2"/>
  <c r="U64" i="2"/>
  <c r="T64" i="2"/>
  <c r="S64" i="2"/>
  <c r="R64" i="2"/>
  <c r="Q64" i="2"/>
  <c r="P64" i="2"/>
  <c r="O64" i="2"/>
  <c r="N64" i="2"/>
  <c r="M64" i="2"/>
  <c r="L64" i="2"/>
  <c r="K64" i="2"/>
  <c r="J64" i="2"/>
  <c r="I64" i="2"/>
  <c r="H64" i="2"/>
  <c r="G64" i="2"/>
  <c r="F64" i="2"/>
  <c r="E64" i="2"/>
  <c r="D64" i="2"/>
  <c r="A64" i="2"/>
  <c r="AV63" i="2"/>
  <c r="AU63" i="2"/>
  <c r="AT63" i="2"/>
  <c r="AS63" i="2"/>
  <c r="AR63" i="2"/>
  <c r="AQ63" i="2"/>
  <c r="AP63" i="2"/>
  <c r="AO63" i="2"/>
  <c r="AN63" i="2"/>
  <c r="AM63" i="2"/>
  <c r="AL63" i="2"/>
  <c r="AK63" i="2"/>
  <c r="AJ63" i="2"/>
  <c r="AI63" i="2"/>
  <c r="AH63" i="2"/>
  <c r="AG63" i="2"/>
  <c r="AF63" i="2"/>
  <c r="AE63" i="2"/>
  <c r="AD63" i="2"/>
  <c r="AC63" i="2"/>
  <c r="AB63" i="2"/>
  <c r="AA63" i="2"/>
  <c r="Z63" i="2"/>
  <c r="Y63" i="2"/>
  <c r="X63" i="2"/>
  <c r="W63" i="2"/>
  <c r="V63" i="2"/>
  <c r="U63" i="2"/>
  <c r="T63" i="2"/>
  <c r="S63" i="2"/>
  <c r="R63" i="2"/>
  <c r="Q63" i="2"/>
  <c r="P63" i="2"/>
  <c r="O63" i="2"/>
  <c r="N63" i="2"/>
  <c r="M63" i="2"/>
  <c r="L63" i="2"/>
  <c r="K63" i="2"/>
  <c r="J63" i="2"/>
  <c r="I63" i="2"/>
  <c r="H63" i="2"/>
  <c r="G63" i="2"/>
  <c r="F63" i="2"/>
  <c r="E63" i="2"/>
  <c r="D63" i="2"/>
  <c r="B63" i="2"/>
  <c r="A63" i="2"/>
  <c r="AV62" i="2"/>
  <c r="AU62" i="2"/>
  <c r="AT62" i="2"/>
  <c r="AS62" i="2"/>
  <c r="AR62" i="2"/>
  <c r="AQ62" i="2"/>
  <c r="AP62" i="2"/>
  <c r="AO62" i="2"/>
  <c r="AN62" i="2"/>
  <c r="AM62" i="2"/>
  <c r="AL62" i="2"/>
  <c r="AK62" i="2"/>
  <c r="AJ62" i="2"/>
  <c r="AI62" i="2"/>
  <c r="AH62" i="2"/>
  <c r="AG62" i="2"/>
  <c r="AF62" i="2"/>
  <c r="AE62" i="2"/>
  <c r="AD62" i="2"/>
  <c r="AC62" i="2"/>
  <c r="AB62" i="2"/>
  <c r="AA62" i="2"/>
  <c r="Z62" i="2"/>
  <c r="Y62" i="2"/>
  <c r="X62" i="2"/>
  <c r="W62" i="2"/>
  <c r="V62" i="2"/>
  <c r="U62" i="2"/>
  <c r="T62" i="2"/>
  <c r="S62" i="2"/>
  <c r="R62" i="2"/>
  <c r="Q62" i="2"/>
  <c r="P62" i="2"/>
  <c r="O62" i="2"/>
  <c r="N62" i="2"/>
  <c r="M62" i="2"/>
  <c r="L62" i="2"/>
  <c r="K62" i="2"/>
  <c r="J62" i="2"/>
  <c r="I62" i="2"/>
  <c r="H62" i="2"/>
  <c r="G62" i="2"/>
  <c r="F62" i="2"/>
  <c r="E62" i="2"/>
  <c r="D62" i="2"/>
  <c r="A62" i="2"/>
  <c r="AV61" i="2"/>
  <c r="AU61" i="2"/>
  <c r="AT61" i="2"/>
  <c r="AS61" i="2"/>
  <c r="AR61" i="2"/>
  <c r="AQ61" i="2"/>
  <c r="AP61" i="2"/>
  <c r="AO61" i="2"/>
  <c r="AN61" i="2"/>
  <c r="AM61" i="2"/>
  <c r="AL61" i="2"/>
  <c r="AK61" i="2"/>
  <c r="AJ61" i="2"/>
  <c r="AI61" i="2"/>
  <c r="AH61" i="2"/>
  <c r="AG61" i="2"/>
  <c r="AF61" i="2"/>
  <c r="AE61" i="2"/>
  <c r="AD61" i="2"/>
  <c r="AC61" i="2"/>
  <c r="AB61" i="2"/>
  <c r="AA61" i="2"/>
  <c r="Z61" i="2"/>
  <c r="Y61" i="2"/>
  <c r="X61" i="2"/>
  <c r="W61" i="2"/>
  <c r="V61" i="2"/>
  <c r="U61" i="2"/>
  <c r="T61" i="2"/>
  <c r="S61" i="2"/>
  <c r="R61" i="2"/>
  <c r="Q61" i="2"/>
  <c r="P61" i="2"/>
  <c r="O61" i="2"/>
  <c r="N61" i="2"/>
  <c r="M61" i="2"/>
  <c r="L61" i="2"/>
  <c r="K61" i="2"/>
  <c r="J61" i="2"/>
  <c r="I61" i="2"/>
  <c r="H61" i="2"/>
  <c r="G61" i="2"/>
  <c r="F61" i="2"/>
  <c r="E61" i="2"/>
  <c r="D61" i="2"/>
  <c r="B61" i="2"/>
  <c r="A61" i="2"/>
  <c r="AV60" i="2"/>
  <c r="AU60" i="2"/>
  <c r="AT60" i="2"/>
  <c r="AS60" i="2"/>
  <c r="AR60" i="2"/>
  <c r="AQ60" i="2"/>
  <c r="AP60" i="2"/>
  <c r="AO60" i="2"/>
  <c r="AN60" i="2"/>
  <c r="AM60" i="2"/>
  <c r="AL60" i="2"/>
  <c r="AK60" i="2"/>
  <c r="AJ60" i="2"/>
  <c r="AI60" i="2"/>
  <c r="AH60" i="2"/>
  <c r="AG60" i="2"/>
  <c r="AF60" i="2"/>
  <c r="AE60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A60" i="2"/>
  <c r="AV59" i="2"/>
  <c r="AU59" i="2"/>
  <c r="AT59" i="2"/>
  <c r="AS59" i="2"/>
  <c r="AR59" i="2"/>
  <c r="AQ59" i="2"/>
  <c r="AP59" i="2"/>
  <c r="AO59" i="2"/>
  <c r="AN59" i="2"/>
  <c r="AM59" i="2"/>
  <c r="AL59" i="2"/>
  <c r="AK59" i="2"/>
  <c r="AJ59" i="2"/>
  <c r="AI59" i="2"/>
  <c r="AH59" i="2"/>
  <c r="AG59" i="2"/>
  <c r="AF59" i="2"/>
  <c r="AE59" i="2"/>
  <c r="AD59" i="2"/>
  <c r="AC59" i="2"/>
  <c r="AB59" i="2"/>
  <c r="AA59" i="2"/>
  <c r="Z59" i="2"/>
  <c r="Y59" i="2"/>
  <c r="X59" i="2"/>
  <c r="W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B59" i="2"/>
  <c r="A59" i="2"/>
  <c r="AV58" i="2"/>
  <c r="AU58" i="2"/>
  <c r="AT58" i="2"/>
  <c r="AS58" i="2"/>
  <c r="AR58" i="2"/>
  <c r="AQ58" i="2"/>
  <c r="AP58" i="2"/>
  <c r="AO58" i="2"/>
  <c r="AN58" i="2"/>
  <c r="AM58" i="2"/>
  <c r="AL58" i="2"/>
  <c r="AK58" i="2"/>
  <c r="AJ58" i="2"/>
  <c r="AI58" i="2"/>
  <c r="AH58" i="2"/>
  <c r="AG58" i="2"/>
  <c r="AF58" i="2"/>
  <c r="AE58" i="2"/>
  <c r="AD58" i="2"/>
  <c r="AC58" i="2"/>
  <c r="AB58" i="2"/>
  <c r="AA58" i="2"/>
  <c r="Z58" i="2"/>
  <c r="Y58" i="2"/>
  <c r="X58" i="2"/>
  <c r="W58" i="2"/>
  <c r="V58" i="2"/>
  <c r="U58" i="2"/>
  <c r="T58" i="2"/>
  <c r="S58" i="2"/>
  <c r="R58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D58" i="2"/>
  <c r="A58" i="2"/>
  <c r="AV57" i="2"/>
  <c r="AU57" i="2"/>
  <c r="AT57" i="2"/>
  <c r="AS57" i="2"/>
  <c r="AR57" i="2"/>
  <c r="AQ57" i="2"/>
  <c r="AP57" i="2"/>
  <c r="AO57" i="2"/>
  <c r="AN57" i="2"/>
  <c r="AM57" i="2"/>
  <c r="AL57" i="2"/>
  <c r="AK57" i="2"/>
  <c r="AJ57" i="2"/>
  <c r="AI57" i="2"/>
  <c r="AH57" i="2"/>
  <c r="AG57" i="2"/>
  <c r="AF57" i="2"/>
  <c r="AE57" i="2"/>
  <c r="AD57" i="2"/>
  <c r="AC57" i="2"/>
  <c r="AB57" i="2"/>
  <c r="AA57" i="2"/>
  <c r="Z57" i="2"/>
  <c r="Y57" i="2"/>
  <c r="X57" i="2"/>
  <c r="W57" i="2"/>
  <c r="V57" i="2"/>
  <c r="U57" i="2"/>
  <c r="T57" i="2"/>
  <c r="S57" i="2"/>
  <c r="R57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B57" i="2"/>
  <c r="A57" i="2"/>
  <c r="AV56" i="2"/>
  <c r="AU56" i="2"/>
  <c r="AT56" i="2"/>
  <c r="AS56" i="2"/>
  <c r="AR56" i="2"/>
  <c r="AQ56" i="2"/>
  <c r="AP56" i="2"/>
  <c r="AO56" i="2"/>
  <c r="AN56" i="2"/>
  <c r="AM56" i="2"/>
  <c r="AL56" i="2"/>
  <c r="AK56" i="2"/>
  <c r="AJ56" i="2"/>
  <c r="AI56" i="2"/>
  <c r="AH56" i="2"/>
  <c r="AG56" i="2"/>
  <c r="AF56" i="2"/>
  <c r="AE56" i="2"/>
  <c r="AD56" i="2"/>
  <c r="AC56" i="2"/>
  <c r="AB56" i="2"/>
  <c r="AA56" i="2"/>
  <c r="Z56" i="2"/>
  <c r="Y56" i="2"/>
  <c r="X56" i="2"/>
  <c r="W56" i="2"/>
  <c r="V56" i="2"/>
  <c r="U56" i="2"/>
  <c r="T56" i="2"/>
  <c r="S56" i="2"/>
  <c r="R56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A56" i="2"/>
  <c r="AV55" i="2"/>
  <c r="AU55" i="2"/>
  <c r="AT55" i="2"/>
  <c r="AS55" i="2"/>
  <c r="AR55" i="2"/>
  <c r="AQ55" i="2"/>
  <c r="AP55" i="2"/>
  <c r="AO55" i="2"/>
  <c r="AN55" i="2"/>
  <c r="AM55" i="2"/>
  <c r="AL55" i="2"/>
  <c r="AK55" i="2"/>
  <c r="AJ55" i="2"/>
  <c r="AI55" i="2"/>
  <c r="AH55" i="2"/>
  <c r="AG55" i="2"/>
  <c r="AF55" i="2"/>
  <c r="AE55" i="2"/>
  <c r="AD55" i="2"/>
  <c r="AC55" i="2"/>
  <c r="AB55" i="2"/>
  <c r="AA55" i="2"/>
  <c r="Z55" i="2"/>
  <c r="Y55" i="2"/>
  <c r="X55" i="2"/>
  <c r="W55" i="2"/>
  <c r="V55" i="2"/>
  <c r="U55" i="2"/>
  <c r="T55" i="2"/>
  <c r="S55" i="2"/>
  <c r="R55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B55" i="2"/>
  <c r="A55" i="2"/>
  <c r="AV54" i="2"/>
  <c r="AU54" i="2"/>
  <c r="AT54" i="2"/>
  <c r="AS54" i="2"/>
  <c r="AR54" i="2"/>
  <c r="AQ54" i="2"/>
  <c r="AP54" i="2"/>
  <c r="AO54" i="2"/>
  <c r="AN54" i="2"/>
  <c r="AM54" i="2"/>
  <c r="AL54" i="2"/>
  <c r="AK54" i="2"/>
  <c r="AJ54" i="2"/>
  <c r="AI54" i="2"/>
  <c r="AH54" i="2"/>
  <c r="AG54" i="2"/>
  <c r="AF54" i="2"/>
  <c r="AE54" i="2"/>
  <c r="AD54" i="2"/>
  <c r="AC54" i="2"/>
  <c r="AB54" i="2"/>
  <c r="AA54" i="2"/>
  <c r="Z54" i="2"/>
  <c r="Y54" i="2"/>
  <c r="X54" i="2"/>
  <c r="W54" i="2"/>
  <c r="V54" i="2"/>
  <c r="U54" i="2"/>
  <c r="T54" i="2"/>
  <c r="S54" i="2"/>
  <c r="R54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A54" i="2"/>
  <c r="AV53" i="2"/>
  <c r="AU53" i="2"/>
  <c r="AT53" i="2"/>
  <c r="AS53" i="2"/>
  <c r="AR53" i="2"/>
  <c r="AQ53" i="2"/>
  <c r="AP53" i="2"/>
  <c r="AO53" i="2"/>
  <c r="AN53" i="2"/>
  <c r="AM53" i="2"/>
  <c r="AL53" i="2"/>
  <c r="AK53" i="2"/>
  <c r="AJ53" i="2"/>
  <c r="AI53" i="2"/>
  <c r="AH53" i="2"/>
  <c r="AG53" i="2"/>
  <c r="AF53" i="2"/>
  <c r="AE53" i="2"/>
  <c r="AD53" i="2"/>
  <c r="AC53" i="2"/>
  <c r="AB53" i="2"/>
  <c r="AA53" i="2"/>
  <c r="Z53" i="2"/>
  <c r="Y53" i="2"/>
  <c r="X53" i="2"/>
  <c r="W53" i="2"/>
  <c r="V53" i="2"/>
  <c r="U53" i="2"/>
  <c r="T53" i="2"/>
  <c r="S53" i="2"/>
  <c r="R53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B53" i="2"/>
  <c r="A53" i="2"/>
  <c r="AV52" i="2"/>
  <c r="AU52" i="2"/>
  <c r="AT52" i="2"/>
  <c r="AS52" i="2"/>
  <c r="AR52" i="2"/>
  <c r="AQ52" i="2"/>
  <c r="AP52" i="2"/>
  <c r="AO52" i="2"/>
  <c r="AN52" i="2"/>
  <c r="AM52" i="2"/>
  <c r="AL52" i="2"/>
  <c r="AK52" i="2"/>
  <c r="AJ52" i="2"/>
  <c r="AI52" i="2"/>
  <c r="AH52" i="2"/>
  <c r="AG52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A52" i="2"/>
  <c r="AV51" i="2"/>
  <c r="AU51" i="2"/>
  <c r="AT51" i="2"/>
  <c r="AS51" i="2"/>
  <c r="AR51" i="2"/>
  <c r="AQ51" i="2"/>
  <c r="AP51" i="2"/>
  <c r="AO51" i="2"/>
  <c r="AN51" i="2"/>
  <c r="AM51" i="2"/>
  <c r="AL51" i="2"/>
  <c r="AK51" i="2"/>
  <c r="AJ51" i="2"/>
  <c r="AI51" i="2"/>
  <c r="AH51" i="2"/>
  <c r="AG51" i="2"/>
  <c r="AF51" i="2"/>
  <c r="AE51" i="2"/>
  <c r="AD51" i="2"/>
  <c r="AC51" i="2"/>
  <c r="AB51" i="2"/>
  <c r="AA51" i="2"/>
  <c r="Z51" i="2"/>
  <c r="Y51" i="2"/>
  <c r="X51" i="2"/>
  <c r="W51" i="2"/>
  <c r="V51" i="2"/>
  <c r="U51" i="2"/>
  <c r="T51" i="2"/>
  <c r="S51" i="2"/>
  <c r="R51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B51" i="2"/>
  <c r="A51" i="2"/>
  <c r="AV50" i="2"/>
  <c r="AU50" i="2"/>
  <c r="AT50" i="2"/>
  <c r="AS50" i="2"/>
  <c r="AR50" i="2"/>
  <c r="AQ50" i="2"/>
  <c r="AP50" i="2"/>
  <c r="AO50" i="2"/>
  <c r="AN50" i="2"/>
  <c r="AM50" i="2"/>
  <c r="AL50" i="2"/>
  <c r="AK50" i="2"/>
  <c r="AJ50" i="2"/>
  <c r="AI50" i="2"/>
  <c r="AH50" i="2"/>
  <c r="AG50" i="2"/>
  <c r="AF50" i="2"/>
  <c r="AE50" i="2"/>
  <c r="AD50" i="2"/>
  <c r="AC50" i="2"/>
  <c r="AB50" i="2"/>
  <c r="AA50" i="2"/>
  <c r="Z50" i="2"/>
  <c r="Y50" i="2"/>
  <c r="X50" i="2"/>
  <c r="W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AQ47" i="2"/>
  <c r="AN47" i="2"/>
  <c r="AK47" i="2"/>
  <c r="AH47" i="2"/>
  <c r="AE47" i="2"/>
  <c r="Z47" i="2"/>
  <c r="F47" i="2"/>
  <c r="E46" i="2"/>
  <c r="D46" i="2"/>
  <c r="C46" i="2"/>
  <c r="C46" i="5" s="1"/>
  <c r="C93" i="5" s="1"/>
  <c r="B46" i="2"/>
  <c r="A46" i="2"/>
  <c r="E45" i="2"/>
  <c r="D45" i="2"/>
  <c r="C45" i="2"/>
  <c r="C92" i="2" s="1"/>
  <c r="B45" i="2"/>
  <c r="B45" i="5" s="1"/>
  <c r="B92" i="5" s="1"/>
  <c r="A45" i="2"/>
  <c r="E44" i="2"/>
  <c r="D44" i="2"/>
  <c r="C44" i="2"/>
  <c r="C44" i="5" s="1"/>
  <c r="C91" i="5" s="1"/>
  <c r="B44" i="2"/>
  <c r="B44" i="5" s="1"/>
  <c r="B91" i="5" s="1"/>
  <c r="A44" i="2"/>
  <c r="E43" i="2"/>
  <c r="D43" i="2"/>
  <c r="C43" i="2"/>
  <c r="C43" i="5" s="1"/>
  <c r="C90" i="5" s="1"/>
  <c r="B43" i="2"/>
  <c r="B43" i="5" s="1"/>
  <c r="B90" i="5" s="1"/>
  <c r="A43" i="2"/>
  <c r="E42" i="2"/>
  <c r="D42" i="2"/>
  <c r="C42" i="2"/>
  <c r="C42" i="5" s="1"/>
  <c r="C89" i="5" s="1"/>
  <c r="B42" i="2"/>
  <c r="A42" i="2"/>
  <c r="E41" i="2"/>
  <c r="D41" i="2"/>
  <c r="C41" i="2"/>
  <c r="C88" i="2" s="1"/>
  <c r="B41" i="2"/>
  <c r="B41" i="5" s="1"/>
  <c r="B88" i="5" s="1"/>
  <c r="A41" i="2"/>
  <c r="E40" i="2"/>
  <c r="D40" i="2"/>
  <c r="C40" i="2"/>
  <c r="C40" i="5" s="1"/>
  <c r="C87" i="5" s="1"/>
  <c r="B40" i="2"/>
  <c r="B40" i="5" s="1"/>
  <c r="B87" i="5" s="1"/>
  <c r="A40" i="2"/>
  <c r="E39" i="2"/>
  <c r="D39" i="2"/>
  <c r="C39" i="2"/>
  <c r="C39" i="5" s="1"/>
  <c r="C86" i="5" s="1"/>
  <c r="B39" i="2"/>
  <c r="B39" i="5" s="1"/>
  <c r="B86" i="5" s="1"/>
  <c r="A39" i="2"/>
  <c r="E38" i="2"/>
  <c r="D38" i="2"/>
  <c r="C38" i="2"/>
  <c r="C38" i="5" s="1"/>
  <c r="C85" i="5" s="1"/>
  <c r="B38" i="2"/>
  <c r="A38" i="2"/>
  <c r="E37" i="2"/>
  <c r="D37" i="2"/>
  <c r="C37" i="2"/>
  <c r="C84" i="2" s="1"/>
  <c r="B37" i="2"/>
  <c r="B37" i="5" s="1"/>
  <c r="B84" i="5" s="1"/>
  <c r="A37" i="2"/>
  <c r="E36" i="2"/>
  <c r="D36" i="2"/>
  <c r="C36" i="2"/>
  <c r="C36" i="5" s="1"/>
  <c r="C83" i="5" s="1"/>
  <c r="B36" i="2"/>
  <c r="B36" i="5" s="1"/>
  <c r="B83" i="5" s="1"/>
  <c r="A36" i="2"/>
  <c r="E35" i="2"/>
  <c r="D35" i="2"/>
  <c r="C35" i="2"/>
  <c r="C35" i="5" s="1"/>
  <c r="C82" i="5" s="1"/>
  <c r="B35" i="2"/>
  <c r="B35" i="5" s="1"/>
  <c r="B82" i="5" s="1"/>
  <c r="A35" i="2"/>
  <c r="E34" i="2"/>
  <c r="D34" i="2"/>
  <c r="C34" i="2"/>
  <c r="C34" i="5" s="1"/>
  <c r="C81" i="5" s="1"/>
  <c r="B34" i="2"/>
  <c r="A34" i="2"/>
  <c r="E33" i="2"/>
  <c r="D33" i="2"/>
  <c r="C33" i="2"/>
  <c r="C80" i="2" s="1"/>
  <c r="B33" i="2"/>
  <c r="B33" i="5" s="1"/>
  <c r="B80" i="5" s="1"/>
  <c r="A33" i="2"/>
  <c r="E32" i="2"/>
  <c r="D32" i="2"/>
  <c r="C32" i="2"/>
  <c r="C32" i="5" s="1"/>
  <c r="C79" i="5" s="1"/>
  <c r="B32" i="2"/>
  <c r="B32" i="5" s="1"/>
  <c r="B79" i="5" s="1"/>
  <c r="A32" i="2"/>
  <c r="E31" i="2"/>
  <c r="D31" i="2"/>
  <c r="C31" i="2"/>
  <c r="C31" i="5" s="1"/>
  <c r="C78" i="5" s="1"/>
  <c r="B31" i="2"/>
  <c r="B31" i="5" s="1"/>
  <c r="B78" i="5" s="1"/>
  <c r="A31" i="2"/>
  <c r="E30" i="2"/>
  <c r="D30" i="2"/>
  <c r="C30" i="2"/>
  <c r="C30" i="5" s="1"/>
  <c r="C77" i="5" s="1"/>
  <c r="B30" i="2"/>
  <c r="A30" i="2"/>
  <c r="E29" i="2"/>
  <c r="D29" i="2"/>
  <c r="C29" i="2"/>
  <c r="C76" i="2" s="1"/>
  <c r="B29" i="2"/>
  <c r="B29" i="5" s="1"/>
  <c r="B76" i="5" s="1"/>
  <c r="A29" i="2"/>
  <c r="E28" i="2"/>
  <c r="D28" i="2"/>
  <c r="C28" i="2"/>
  <c r="C28" i="5" s="1"/>
  <c r="C75" i="5" s="1"/>
  <c r="B28" i="2"/>
  <c r="B28" i="5" s="1"/>
  <c r="B75" i="5" s="1"/>
  <c r="A28" i="2"/>
  <c r="E27" i="2"/>
  <c r="D27" i="2"/>
  <c r="C27" i="2"/>
  <c r="C27" i="5" s="1"/>
  <c r="C74" i="5" s="1"/>
  <c r="B27" i="2"/>
  <c r="B27" i="5" s="1"/>
  <c r="B74" i="5" s="1"/>
  <c r="A27" i="2"/>
  <c r="E26" i="2"/>
  <c r="D26" i="2"/>
  <c r="C26" i="2"/>
  <c r="C26" i="5" s="1"/>
  <c r="C73" i="5" s="1"/>
  <c r="B26" i="2"/>
  <c r="A26" i="2"/>
  <c r="E25" i="2"/>
  <c r="D25" i="2"/>
  <c r="C25" i="2"/>
  <c r="C72" i="2" s="1"/>
  <c r="B25" i="2"/>
  <c r="B25" i="5" s="1"/>
  <c r="B72" i="5" s="1"/>
  <c r="A25" i="2"/>
  <c r="E24" i="2"/>
  <c r="D24" i="2"/>
  <c r="C24" i="2"/>
  <c r="C24" i="5" s="1"/>
  <c r="C71" i="5" s="1"/>
  <c r="B24" i="2"/>
  <c r="B24" i="5" s="1"/>
  <c r="B71" i="5" s="1"/>
  <c r="A24" i="2"/>
  <c r="E23" i="2"/>
  <c r="D23" i="2"/>
  <c r="C23" i="2"/>
  <c r="C23" i="5" s="1"/>
  <c r="C70" i="5" s="1"/>
  <c r="B23" i="2"/>
  <c r="B23" i="5" s="1"/>
  <c r="B70" i="5" s="1"/>
  <c r="A23" i="2"/>
  <c r="E22" i="2"/>
  <c r="D22" i="2"/>
  <c r="C22" i="2"/>
  <c r="C22" i="5" s="1"/>
  <c r="C69" i="5" s="1"/>
  <c r="B22" i="2"/>
  <c r="A22" i="2"/>
  <c r="E21" i="2"/>
  <c r="D21" i="2"/>
  <c r="C21" i="2"/>
  <c r="C68" i="2" s="1"/>
  <c r="B21" i="2"/>
  <c r="B21" i="5" s="1"/>
  <c r="B68" i="5" s="1"/>
  <c r="A21" i="2"/>
  <c r="E20" i="2"/>
  <c r="D20" i="2"/>
  <c r="C20" i="2"/>
  <c r="C20" i="5" s="1"/>
  <c r="C67" i="5" s="1"/>
  <c r="B20" i="2"/>
  <c r="B20" i="5" s="1"/>
  <c r="B67" i="5" s="1"/>
  <c r="A20" i="2"/>
  <c r="E19" i="2"/>
  <c r="D19" i="2"/>
  <c r="C19" i="2"/>
  <c r="C19" i="5" s="1"/>
  <c r="C66" i="5" s="1"/>
  <c r="B19" i="2"/>
  <c r="B19" i="5" s="1"/>
  <c r="B66" i="5" s="1"/>
  <c r="A19" i="2"/>
  <c r="E18" i="2"/>
  <c r="D18" i="2"/>
  <c r="C18" i="2"/>
  <c r="C18" i="5" s="1"/>
  <c r="C65" i="5" s="1"/>
  <c r="B18" i="2"/>
  <c r="A18" i="2"/>
  <c r="E17" i="2"/>
  <c r="D17" i="2"/>
  <c r="C17" i="2"/>
  <c r="C64" i="2" s="1"/>
  <c r="B17" i="2"/>
  <c r="B17" i="5" s="1"/>
  <c r="B64" i="5" s="1"/>
  <c r="A17" i="2"/>
  <c r="E16" i="2"/>
  <c r="D16" i="2"/>
  <c r="C16" i="2"/>
  <c r="C16" i="5" s="1"/>
  <c r="C63" i="5" s="1"/>
  <c r="B16" i="2"/>
  <c r="B16" i="5" s="1"/>
  <c r="B63" i="5" s="1"/>
  <c r="A16" i="2"/>
  <c r="E15" i="2"/>
  <c r="D15" i="2"/>
  <c r="C15" i="2"/>
  <c r="C15" i="5" s="1"/>
  <c r="C62" i="5" s="1"/>
  <c r="B15" i="2"/>
  <c r="B15" i="5" s="1"/>
  <c r="B62" i="5" s="1"/>
  <c r="A15" i="2"/>
  <c r="E14" i="2"/>
  <c r="D14" i="2"/>
  <c r="C14" i="2"/>
  <c r="C14" i="5" s="1"/>
  <c r="C61" i="5" s="1"/>
  <c r="B14" i="2"/>
  <c r="A14" i="2"/>
  <c r="E13" i="2"/>
  <c r="D13" i="2"/>
  <c r="C13" i="2"/>
  <c r="C60" i="2" s="1"/>
  <c r="B13" i="2"/>
  <c r="B13" i="5" s="1"/>
  <c r="B60" i="5" s="1"/>
  <c r="A13" i="2"/>
  <c r="E12" i="2"/>
  <c r="D12" i="2"/>
  <c r="C12" i="2"/>
  <c r="C12" i="5" s="1"/>
  <c r="C59" i="5" s="1"/>
  <c r="B12" i="2"/>
  <c r="B12" i="5" s="1"/>
  <c r="B59" i="5" s="1"/>
  <c r="A12" i="2"/>
  <c r="E11" i="2"/>
  <c r="D11" i="2"/>
  <c r="C11" i="2"/>
  <c r="C11" i="5" s="1"/>
  <c r="C58" i="5" s="1"/>
  <c r="B11" i="2"/>
  <c r="B11" i="5" s="1"/>
  <c r="B58" i="5" s="1"/>
  <c r="A11" i="2"/>
  <c r="E10" i="2"/>
  <c r="D10" i="2"/>
  <c r="C10" i="2"/>
  <c r="C10" i="5" s="1"/>
  <c r="C57" i="5" s="1"/>
  <c r="B10" i="2"/>
  <c r="A10" i="2"/>
  <c r="E9" i="2"/>
  <c r="D9" i="2"/>
  <c r="C9" i="2"/>
  <c r="C56" i="2" s="1"/>
  <c r="B9" i="2"/>
  <c r="B9" i="5" s="1"/>
  <c r="B56" i="5" s="1"/>
  <c r="A9" i="2"/>
  <c r="E8" i="2"/>
  <c r="D8" i="2"/>
  <c r="C8" i="2"/>
  <c r="C8" i="5" s="1"/>
  <c r="C55" i="5" s="1"/>
  <c r="B8" i="2"/>
  <c r="B8" i="5" s="1"/>
  <c r="B55" i="5" s="1"/>
  <c r="A8" i="2"/>
  <c r="E7" i="2"/>
  <c r="D7" i="2"/>
  <c r="C7" i="2"/>
  <c r="C7" i="5" s="1"/>
  <c r="C54" i="5" s="1"/>
  <c r="B7" i="2"/>
  <c r="B7" i="5" s="1"/>
  <c r="B54" i="5" s="1"/>
  <c r="A7" i="2"/>
  <c r="E6" i="2"/>
  <c r="D6" i="2"/>
  <c r="C6" i="2"/>
  <c r="C6" i="5" s="1"/>
  <c r="C53" i="5" s="1"/>
  <c r="B6" i="2"/>
  <c r="A6" i="2"/>
  <c r="E5" i="2"/>
  <c r="D5" i="2"/>
  <c r="C5" i="2"/>
  <c r="C52" i="2" s="1"/>
  <c r="B5" i="2"/>
  <c r="B5" i="5" s="1"/>
  <c r="B52" i="5" s="1"/>
  <c r="A5" i="2"/>
  <c r="E4" i="2"/>
  <c r="D4" i="2"/>
  <c r="C4" i="2"/>
  <c r="C4" i="5" s="1"/>
  <c r="C51" i="5" s="1"/>
  <c r="B4" i="2"/>
  <c r="B4" i="5" s="1"/>
  <c r="B51" i="5" s="1"/>
  <c r="A4" i="2"/>
  <c r="E3" i="2"/>
  <c r="D3" i="2"/>
  <c r="C3" i="2"/>
  <c r="B3" i="2"/>
  <c r="B3" i="5" s="1"/>
  <c r="B50" i="5" s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B43" i="4" l="1"/>
  <c r="B90" i="4" s="1"/>
  <c r="C36" i="4"/>
  <c r="C83" i="4" s="1"/>
  <c r="B83" i="2"/>
  <c r="C32" i="4"/>
  <c r="C79" i="4" s="1"/>
  <c r="B79" i="2"/>
  <c r="B23" i="4"/>
  <c r="B70" i="4" s="1"/>
  <c r="B50" i="2"/>
  <c r="B52" i="2"/>
  <c r="B54" i="2"/>
  <c r="B56" i="2"/>
  <c r="B58" i="2"/>
  <c r="B60" i="2"/>
  <c r="B62" i="2"/>
  <c r="B64" i="2"/>
  <c r="B66" i="2"/>
  <c r="B68" i="2"/>
  <c r="B70" i="2"/>
  <c r="B72" i="2"/>
  <c r="B74" i="2"/>
  <c r="B76" i="2"/>
  <c r="B78" i="2"/>
  <c r="B80" i="2"/>
  <c r="B82" i="2"/>
  <c r="B84" i="2"/>
  <c r="B86" i="2"/>
  <c r="B88" i="2"/>
  <c r="B90" i="2"/>
  <c r="B92" i="2"/>
  <c r="F89" i="7"/>
  <c r="F87" i="7"/>
  <c r="F85" i="7"/>
  <c r="F84" i="7"/>
  <c r="F81" i="7"/>
  <c r="F80" i="7"/>
  <c r="F83" i="7"/>
  <c r="F82" i="7"/>
  <c r="G77" i="7"/>
  <c r="F76" i="7"/>
  <c r="F74" i="7"/>
  <c r="F69" i="7"/>
  <c r="F66" i="7"/>
  <c r="F61" i="7"/>
  <c r="F60" i="7"/>
  <c r="F58" i="7"/>
  <c r="F56" i="7"/>
  <c r="F63" i="7"/>
  <c r="F62" i="7"/>
  <c r="G78" i="7"/>
  <c r="F71" i="7"/>
  <c r="F70" i="7"/>
  <c r="F65" i="7"/>
  <c r="G64" i="7"/>
  <c r="F53" i="7"/>
  <c r="F52" i="7"/>
  <c r="F50" i="7"/>
  <c r="F49" i="7"/>
  <c r="F47" i="7"/>
  <c r="F45" i="7"/>
  <c r="F44" i="7"/>
  <c r="F42" i="7"/>
  <c r="F41" i="7"/>
  <c r="F39" i="7"/>
  <c r="F38" i="7"/>
  <c r="F36" i="7"/>
  <c r="F35" i="7"/>
  <c r="F23" i="7"/>
  <c r="F22" i="7"/>
  <c r="F16" i="7"/>
  <c r="C3" i="4"/>
  <c r="F33" i="7"/>
  <c r="F27" i="7"/>
  <c r="F25" i="7"/>
  <c r="F24" i="7"/>
  <c r="F21" i="7"/>
  <c r="F13" i="7"/>
  <c r="F12" i="7"/>
  <c r="F9" i="7"/>
  <c r="F6" i="7"/>
  <c r="F4" i="7"/>
  <c r="C50" i="3"/>
  <c r="B51" i="3"/>
  <c r="C52" i="3"/>
  <c r="B53" i="3"/>
  <c r="C54" i="3"/>
  <c r="B55" i="3"/>
  <c r="C56" i="3"/>
  <c r="B57" i="3"/>
  <c r="C58" i="3"/>
  <c r="B59" i="3"/>
  <c r="C60" i="3"/>
  <c r="B61" i="3"/>
  <c r="C62" i="3"/>
  <c r="B63" i="3"/>
  <c r="C64" i="3"/>
  <c r="B65" i="3"/>
  <c r="C66" i="3"/>
  <c r="B67" i="3"/>
  <c r="C68" i="3"/>
  <c r="B69" i="3"/>
  <c r="C70" i="3"/>
  <c r="B71" i="3"/>
  <c r="C72" i="3"/>
  <c r="B73" i="3"/>
  <c r="C74" i="3"/>
  <c r="B75" i="3"/>
  <c r="C76" i="3"/>
  <c r="B77" i="3"/>
  <c r="C78" i="3"/>
  <c r="B79" i="3"/>
  <c r="D83" i="7"/>
  <c r="D82" i="7"/>
  <c r="D89" i="7"/>
  <c r="D87" i="7"/>
  <c r="D84" i="7"/>
  <c r="D81" i="7"/>
  <c r="D71" i="7"/>
  <c r="D70" i="7"/>
  <c r="D65" i="7"/>
  <c r="D63" i="7"/>
  <c r="D62" i="7"/>
  <c r="E86" i="7"/>
  <c r="E79" i="7"/>
  <c r="D77" i="7"/>
  <c r="D74" i="7"/>
  <c r="E73" i="7"/>
  <c r="E68" i="7"/>
  <c r="E67" i="7"/>
  <c r="D61" i="7"/>
  <c r="D58" i="7"/>
  <c r="E57" i="7"/>
  <c r="D85" i="7"/>
  <c r="D80" i="7"/>
  <c r="D76" i="7"/>
  <c r="E75" i="7"/>
  <c r="D69" i="7"/>
  <c r="D66" i="7"/>
  <c r="D60" i="7"/>
  <c r="E59" i="7"/>
  <c r="D56" i="7"/>
  <c r="D53" i="7"/>
  <c r="D52" i="7"/>
  <c r="D50" i="7"/>
  <c r="D49" i="7"/>
  <c r="D47" i="7"/>
  <c r="D45" i="7"/>
  <c r="D44" i="7"/>
  <c r="D42" i="7"/>
  <c r="D41" i="7"/>
  <c r="D39" i="7"/>
  <c r="D38" i="7"/>
  <c r="D36" i="7"/>
  <c r="D35" i="7"/>
  <c r="D33" i="7"/>
  <c r="D27" i="7"/>
  <c r="D25" i="7"/>
  <c r="D24" i="7"/>
  <c r="D21" i="7"/>
  <c r="D13" i="7"/>
  <c r="D12" i="7"/>
  <c r="E30" i="7"/>
  <c r="E29" i="7"/>
  <c r="D23" i="7"/>
  <c r="D22" i="7"/>
  <c r="E18" i="7"/>
  <c r="E17" i="7"/>
  <c r="D16" i="7"/>
  <c r="E15" i="7"/>
  <c r="E10" i="7"/>
  <c r="D9" i="7"/>
  <c r="D6" i="7"/>
  <c r="D4" i="7"/>
  <c r="C50" i="2"/>
  <c r="C51" i="2"/>
  <c r="C53" i="2"/>
  <c r="C54" i="2"/>
  <c r="C55" i="2"/>
  <c r="C57" i="2"/>
  <c r="C58" i="2"/>
  <c r="C59" i="2"/>
  <c r="C61" i="2"/>
  <c r="C62" i="2"/>
  <c r="C63" i="2"/>
  <c r="C65" i="2"/>
  <c r="C66" i="2"/>
  <c r="C67" i="2"/>
  <c r="C69" i="2"/>
  <c r="C70" i="2"/>
  <c r="C71" i="2"/>
  <c r="C73" i="2"/>
  <c r="C74" i="2"/>
  <c r="C75" i="2"/>
  <c r="C77" i="2"/>
  <c r="C78" i="2"/>
  <c r="C79" i="2"/>
  <c r="C81" i="2"/>
  <c r="C82" i="2"/>
  <c r="C83" i="2"/>
  <c r="C85" i="2"/>
  <c r="C86" i="2"/>
  <c r="C87" i="2"/>
  <c r="C89" i="2"/>
  <c r="C90" i="2"/>
  <c r="C91" i="2"/>
  <c r="C93" i="2"/>
  <c r="B58" i="3"/>
  <c r="C59" i="3"/>
  <c r="C80" i="3"/>
  <c r="B81" i="3"/>
  <c r="C82" i="3"/>
  <c r="B83" i="3"/>
  <c r="C84" i="3"/>
  <c r="B85" i="3"/>
  <c r="C86" i="3"/>
  <c r="B87" i="3"/>
  <c r="C88" i="3"/>
  <c r="B89" i="3"/>
  <c r="C90" i="3"/>
  <c r="B91" i="3"/>
  <c r="C92" i="3"/>
  <c r="B93" i="3"/>
  <c r="C3" i="5"/>
  <c r="J5" i="7"/>
  <c r="J7" i="7"/>
  <c r="K9" i="7"/>
  <c r="E5" i="7"/>
  <c r="G5" i="7"/>
  <c r="I5" i="7"/>
  <c r="K5" i="7"/>
  <c r="E7" i="7"/>
  <c r="G7" i="7"/>
  <c r="I7" i="7"/>
  <c r="K7" i="7"/>
  <c r="E8" i="7"/>
  <c r="G8" i="7"/>
  <c r="I8" i="7"/>
  <c r="K8" i="7"/>
  <c r="J11" i="7"/>
  <c r="H11" i="7"/>
  <c r="F11" i="7"/>
  <c r="D11" i="7"/>
  <c r="G11" i="7"/>
  <c r="K11" i="7"/>
  <c r="K12" i="7"/>
  <c r="K13" i="7"/>
  <c r="J14" i="7"/>
  <c r="H14" i="7"/>
  <c r="F14" i="7"/>
  <c r="D14" i="7"/>
  <c r="G14" i="7"/>
  <c r="K14" i="7"/>
  <c r="J19" i="7"/>
  <c r="H19" i="7"/>
  <c r="F19" i="7"/>
  <c r="D19" i="7"/>
  <c r="G19" i="7"/>
  <c r="K19" i="7"/>
  <c r="J20" i="7"/>
  <c r="H20" i="7"/>
  <c r="F20" i="7"/>
  <c r="D20" i="7"/>
  <c r="G20" i="7"/>
  <c r="K20" i="7"/>
  <c r="K21" i="7"/>
  <c r="K24" i="7"/>
  <c r="K25" i="7"/>
  <c r="J26" i="7"/>
  <c r="H26" i="7"/>
  <c r="F26" i="7"/>
  <c r="D26" i="7"/>
  <c r="G26" i="7"/>
  <c r="K26" i="7"/>
  <c r="K27" i="7"/>
  <c r="J28" i="7"/>
  <c r="H28" i="7"/>
  <c r="F28" i="7"/>
  <c r="D28" i="7"/>
  <c r="G28" i="7"/>
  <c r="K28" i="7"/>
  <c r="J31" i="7"/>
  <c r="H31" i="7"/>
  <c r="F31" i="7"/>
  <c r="D31" i="7"/>
  <c r="G31" i="7"/>
  <c r="K31" i="7"/>
  <c r="J32" i="7"/>
  <c r="H32" i="7"/>
  <c r="F32" i="7"/>
  <c r="D32" i="7"/>
  <c r="G32" i="7"/>
  <c r="K32" i="7"/>
  <c r="K33" i="7"/>
  <c r="J34" i="7"/>
  <c r="H34" i="7"/>
  <c r="F34" i="7"/>
  <c r="D34" i="7"/>
  <c r="G34" i="7"/>
  <c r="K34" i="7"/>
  <c r="K35" i="7"/>
  <c r="J37" i="7"/>
  <c r="K39" i="7"/>
  <c r="K41" i="7"/>
  <c r="J43" i="7"/>
  <c r="K45" i="7"/>
  <c r="K47" i="7"/>
  <c r="K49" i="7"/>
  <c r="J51" i="7"/>
  <c r="K53" i="7"/>
  <c r="E4" i="7"/>
  <c r="G4" i="7"/>
  <c r="I4" i="7"/>
  <c r="D5" i="7"/>
  <c r="F5" i="7"/>
  <c r="H5" i="7"/>
  <c r="E6" i="7"/>
  <c r="G6" i="7"/>
  <c r="I6" i="7"/>
  <c r="D7" i="7"/>
  <c r="F7" i="7"/>
  <c r="H7" i="7"/>
  <c r="D8" i="7"/>
  <c r="F8" i="7"/>
  <c r="H8" i="7"/>
  <c r="E9" i="7"/>
  <c r="G9" i="7"/>
  <c r="I9" i="7"/>
  <c r="J10" i="7"/>
  <c r="H10" i="7"/>
  <c r="F10" i="7"/>
  <c r="D10" i="7"/>
  <c r="G10" i="7"/>
  <c r="K10" i="7"/>
  <c r="E11" i="7"/>
  <c r="I11" i="7"/>
  <c r="E14" i="7"/>
  <c r="I14" i="7"/>
  <c r="J15" i="7"/>
  <c r="H15" i="7"/>
  <c r="F15" i="7"/>
  <c r="D15" i="7"/>
  <c r="G15" i="7"/>
  <c r="K15" i="7"/>
  <c r="K16" i="7"/>
  <c r="J17" i="7"/>
  <c r="H17" i="7"/>
  <c r="F17" i="7"/>
  <c r="D17" i="7"/>
  <c r="G17" i="7"/>
  <c r="K17" i="7"/>
  <c r="J18" i="7"/>
  <c r="H18" i="7"/>
  <c r="F18" i="7"/>
  <c r="D18" i="7"/>
  <c r="G18" i="7"/>
  <c r="K18" i="7"/>
  <c r="E19" i="7"/>
  <c r="I19" i="7"/>
  <c r="E20" i="7"/>
  <c r="I20" i="7"/>
  <c r="K22" i="7"/>
  <c r="K23" i="7"/>
  <c r="E26" i="7"/>
  <c r="I26" i="7"/>
  <c r="E28" i="7"/>
  <c r="I28" i="7"/>
  <c r="J29" i="7"/>
  <c r="H29" i="7"/>
  <c r="F29" i="7"/>
  <c r="D29" i="7"/>
  <c r="G29" i="7"/>
  <c r="K29" i="7"/>
  <c r="J30" i="7"/>
  <c r="H30" i="7"/>
  <c r="F30" i="7"/>
  <c r="D30" i="7"/>
  <c r="G30" i="7"/>
  <c r="K30" i="7"/>
  <c r="E31" i="7"/>
  <c r="I31" i="7"/>
  <c r="E32" i="7"/>
  <c r="I32" i="7"/>
  <c r="E34" i="7"/>
  <c r="I34" i="7"/>
  <c r="K36" i="7"/>
  <c r="K38" i="7"/>
  <c r="J40" i="7"/>
  <c r="K42" i="7"/>
  <c r="K44" i="7"/>
  <c r="J46" i="7"/>
  <c r="J48" i="7"/>
  <c r="K50" i="7"/>
  <c r="K52" i="7"/>
  <c r="J54" i="7"/>
  <c r="E37" i="7"/>
  <c r="G37" i="7"/>
  <c r="I37" i="7"/>
  <c r="K37" i="7"/>
  <c r="E40" i="7"/>
  <c r="G40" i="7"/>
  <c r="I40" i="7"/>
  <c r="K40" i="7"/>
  <c r="E43" i="7"/>
  <c r="G43" i="7"/>
  <c r="I43" i="7"/>
  <c r="K43" i="7"/>
  <c r="E46" i="7"/>
  <c r="G46" i="7"/>
  <c r="I46" i="7"/>
  <c r="K46" i="7"/>
  <c r="E48" i="7"/>
  <c r="G48" i="7"/>
  <c r="I48" i="7"/>
  <c r="K48" i="7"/>
  <c r="E51" i="7"/>
  <c r="G51" i="7"/>
  <c r="I51" i="7"/>
  <c r="K51" i="7"/>
  <c r="E54" i="7"/>
  <c r="G54" i="7"/>
  <c r="I54" i="7"/>
  <c r="K54" i="7"/>
  <c r="K55" i="7"/>
  <c r="I55" i="7"/>
  <c r="E55" i="7"/>
  <c r="G55" i="7"/>
  <c r="J55" i="7"/>
  <c r="K62" i="7"/>
  <c r="K63" i="7"/>
  <c r="J72" i="7"/>
  <c r="H72" i="7"/>
  <c r="F72" i="7"/>
  <c r="D72" i="7"/>
  <c r="I72" i="7"/>
  <c r="E72" i="7"/>
  <c r="K72" i="7"/>
  <c r="K82" i="7"/>
  <c r="K83" i="7"/>
  <c r="E12" i="7"/>
  <c r="G12" i="7"/>
  <c r="I12" i="7"/>
  <c r="E13" i="7"/>
  <c r="G13" i="7"/>
  <c r="I13" i="7"/>
  <c r="E16" i="7"/>
  <c r="G16" i="7"/>
  <c r="I16" i="7"/>
  <c r="E21" i="7"/>
  <c r="G21" i="7"/>
  <c r="I21" i="7"/>
  <c r="E22" i="7"/>
  <c r="G22" i="7"/>
  <c r="I22" i="7"/>
  <c r="E23" i="7"/>
  <c r="G23" i="7"/>
  <c r="I23" i="7"/>
  <c r="E24" i="7"/>
  <c r="G24" i="7"/>
  <c r="I24" i="7"/>
  <c r="E25" i="7"/>
  <c r="G25" i="7"/>
  <c r="I25" i="7"/>
  <c r="E27" i="7"/>
  <c r="G27" i="7"/>
  <c r="I27" i="7"/>
  <c r="E33" i="7"/>
  <c r="G33" i="7"/>
  <c r="I33" i="7"/>
  <c r="E35" i="7"/>
  <c r="G35" i="7"/>
  <c r="I35" i="7"/>
  <c r="E36" i="7"/>
  <c r="G36" i="7"/>
  <c r="I36" i="7"/>
  <c r="D37" i="7"/>
  <c r="F37" i="7"/>
  <c r="H37" i="7"/>
  <c r="E38" i="7"/>
  <c r="G38" i="7"/>
  <c r="I38" i="7"/>
  <c r="E39" i="7"/>
  <c r="G39" i="7"/>
  <c r="I39" i="7"/>
  <c r="D40" i="7"/>
  <c r="F40" i="7"/>
  <c r="H40" i="7"/>
  <c r="E41" i="7"/>
  <c r="G41" i="7"/>
  <c r="I41" i="7"/>
  <c r="E42" i="7"/>
  <c r="G42" i="7"/>
  <c r="I42" i="7"/>
  <c r="D43" i="7"/>
  <c r="F43" i="7"/>
  <c r="H43" i="7"/>
  <c r="E44" i="7"/>
  <c r="G44" i="7"/>
  <c r="I44" i="7"/>
  <c r="E45" i="7"/>
  <c r="G45" i="7"/>
  <c r="I45" i="7"/>
  <c r="D46" i="7"/>
  <c r="F46" i="7"/>
  <c r="H46" i="7"/>
  <c r="E47" i="7"/>
  <c r="G47" i="7"/>
  <c r="I47" i="7"/>
  <c r="D48" i="7"/>
  <c r="F48" i="7"/>
  <c r="H48" i="7"/>
  <c r="E49" i="7"/>
  <c r="G49" i="7"/>
  <c r="I49" i="7"/>
  <c r="E50" i="7"/>
  <c r="G50" i="7"/>
  <c r="I50" i="7"/>
  <c r="D51" i="7"/>
  <c r="F51" i="7"/>
  <c r="H51" i="7"/>
  <c r="E52" i="7"/>
  <c r="G52" i="7"/>
  <c r="I52" i="7"/>
  <c r="E53" i="7"/>
  <c r="G53" i="7"/>
  <c r="I53" i="7"/>
  <c r="D54" i="7"/>
  <c r="F54" i="7"/>
  <c r="H54" i="7"/>
  <c r="D55" i="7"/>
  <c r="F55" i="7"/>
  <c r="H55" i="7"/>
  <c r="K56" i="7"/>
  <c r="J64" i="7"/>
  <c r="H64" i="7"/>
  <c r="F64" i="7"/>
  <c r="D64" i="7"/>
  <c r="I64" i="7"/>
  <c r="E64" i="7"/>
  <c r="K64" i="7"/>
  <c r="K65" i="7"/>
  <c r="K70" i="7"/>
  <c r="K71" i="7"/>
  <c r="G72" i="7"/>
  <c r="I88" i="7"/>
  <c r="J57" i="7"/>
  <c r="H57" i="7"/>
  <c r="F57" i="7"/>
  <c r="D57" i="7"/>
  <c r="G57" i="7"/>
  <c r="K57" i="7"/>
  <c r="K58" i="7"/>
  <c r="J59" i="7"/>
  <c r="H59" i="7"/>
  <c r="F59" i="7"/>
  <c r="D59" i="7"/>
  <c r="G59" i="7"/>
  <c r="K59" i="7"/>
  <c r="K60" i="7"/>
  <c r="K61" i="7"/>
  <c r="K66" i="7"/>
  <c r="J67" i="7"/>
  <c r="H67" i="7"/>
  <c r="F67" i="7"/>
  <c r="D67" i="7"/>
  <c r="G67" i="7"/>
  <c r="K67" i="7"/>
  <c r="J68" i="7"/>
  <c r="H68" i="7"/>
  <c r="F68" i="7"/>
  <c r="D68" i="7"/>
  <c r="G68" i="7"/>
  <c r="K68" i="7"/>
  <c r="K69" i="7"/>
  <c r="J73" i="7"/>
  <c r="H73" i="7"/>
  <c r="F73" i="7"/>
  <c r="D73" i="7"/>
  <c r="G73" i="7"/>
  <c r="K73" i="7"/>
  <c r="K74" i="7"/>
  <c r="J75" i="7"/>
  <c r="H75" i="7"/>
  <c r="F75" i="7"/>
  <c r="D75" i="7"/>
  <c r="G75" i="7"/>
  <c r="K75" i="7"/>
  <c r="K76" i="7"/>
  <c r="J78" i="7"/>
  <c r="H78" i="7"/>
  <c r="F78" i="7"/>
  <c r="D78" i="7"/>
  <c r="I78" i="7"/>
  <c r="E78" i="7"/>
  <c r="K78" i="7"/>
  <c r="I86" i="7"/>
  <c r="E88" i="7"/>
  <c r="K91" i="7"/>
  <c r="E56" i="7"/>
  <c r="G56" i="7"/>
  <c r="I56" i="7"/>
  <c r="E58" i="7"/>
  <c r="G58" i="7"/>
  <c r="I58" i="7"/>
  <c r="E60" i="7"/>
  <c r="G60" i="7"/>
  <c r="I60" i="7"/>
  <c r="E61" i="7"/>
  <c r="G61" i="7"/>
  <c r="I61" i="7"/>
  <c r="E62" i="7"/>
  <c r="G62" i="7"/>
  <c r="I62" i="7"/>
  <c r="E63" i="7"/>
  <c r="G63" i="7"/>
  <c r="I63" i="7"/>
  <c r="E65" i="7"/>
  <c r="G65" i="7"/>
  <c r="I65" i="7"/>
  <c r="E66" i="7"/>
  <c r="G66" i="7"/>
  <c r="I66" i="7"/>
  <c r="E69" i="7"/>
  <c r="G69" i="7"/>
  <c r="I69" i="7"/>
  <c r="E70" i="7"/>
  <c r="G70" i="7"/>
  <c r="I70" i="7"/>
  <c r="E71" i="7"/>
  <c r="G71" i="7"/>
  <c r="I71" i="7"/>
  <c r="E74" i="7"/>
  <c r="G74" i="7"/>
  <c r="I74" i="7"/>
  <c r="E76" i="7"/>
  <c r="G76" i="7"/>
  <c r="I76" i="7"/>
  <c r="J77" i="7"/>
  <c r="H77" i="7"/>
  <c r="F77" i="7"/>
  <c r="E77" i="7"/>
  <c r="I77" i="7"/>
  <c r="J79" i="7"/>
  <c r="H79" i="7"/>
  <c r="F79" i="7"/>
  <c r="D79" i="7"/>
  <c r="G79" i="7"/>
  <c r="K79" i="7"/>
  <c r="K80" i="7"/>
  <c r="K81" i="7"/>
  <c r="K84" i="7"/>
  <c r="K85" i="7"/>
  <c r="J86" i="7"/>
  <c r="H86" i="7"/>
  <c r="F86" i="7"/>
  <c r="D86" i="7"/>
  <c r="G86" i="7"/>
  <c r="K86" i="7"/>
  <c r="K87" i="7"/>
  <c r="J88" i="7"/>
  <c r="H88" i="7"/>
  <c r="F88" i="7"/>
  <c r="D88" i="7"/>
  <c r="G88" i="7"/>
  <c r="K88" i="7"/>
  <c r="K89" i="7"/>
  <c r="J90" i="7"/>
  <c r="E90" i="7"/>
  <c r="G90" i="7"/>
  <c r="I90" i="7"/>
  <c r="K90" i="7"/>
  <c r="D91" i="7"/>
  <c r="F91" i="7"/>
  <c r="H91" i="7"/>
  <c r="J91" i="7"/>
  <c r="E80" i="7"/>
  <c r="G80" i="7"/>
  <c r="I80" i="7"/>
  <c r="E81" i="7"/>
  <c r="G81" i="7"/>
  <c r="I81" i="7"/>
  <c r="E82" i="7"/>
  <c r="G82" i="7"/>
  <c r="I82" i="7"/>
  <c r="E83" i="7"/>
  <c r="G83" i="7"/>
  <c r="I83" i="7"/>
  <c r="E84" i="7"/>
  <c r="G84" i="7"/>
  <c r="I84" i="7"/>
  <c r="E85" i="7"/>
  <c r="G85" i="7"/>
  <c r="I85" i="7"/>
  <c r="E87" i="7"/>
  <c r="G87" i="7"/>
  <c r="I87" i="7"/>
  <c r="E89" i="7"/>
  <c r="G89" i="7"/>
  <c r="I89" i="7"/>
  <c r="D90" i="7"/>
  <c r="F90" i="7"/>
  <c r="H90" i="7"/>
  <c r="E91" i="7"/>
  <c r="G91" i="7"/>
  <c r="I91" i="7"/>
  <c r="L88" i="7" l="1"/>
  <c r="L75" i="7"/>
  <c r="M75" i="7" s="1"/>
  <c r="L68" i="7"/>
  <c r="L67" i="7"/>
  <c r="L57" i="7"/>
  <c r="M57" i="7" s="1"/>
  <c r="L64" i="7"/>
  <c r="L30" i="7"/>
  <c r="L29" i="7"/>
  <c r="L18" i="7"/>
  <c r="L17" i="7"/>
  <c r="L32" i="7"/>
  <c r="L31" i="7"/>
  <c r="L28" i="7"/>
  <c r="L20" i="7"/>
  <c r="L14" i="7"/>
  <c r="L11" i="7"/>
  <c r="L72" i="7"/>
  <c r="L90" i="7"/>
  <c r="L91" i="7"/>
  <c r="M91" i="7" s="1"/>
  <c r="L86" i="7"/>
  <c r="L79" i="7"/>
  <c r="M79" i="7" s="1"/>
  <c r="L78" i="7"/>
  <c r="L73" i="7"/>
  <c r="L59" i="7"/>
  <c r="L55" i="7"/>
  <c r="M55" i="7" s="1"/>
  <c r="L51" i="7"/>
  <c r="M51" i="7" s="1"/>
  <c r="L43" i="7"/>
  <c r="M43" i="7" s="1"/>
  <c r="L37" i="7"/>
  <c r="M37" i="7" s="1"/>
  <c r="M72" i="7"/>
  <c r="L15" i="7"/>
  <c r="L10" i="7"/>
  <c r="L7" i="7"/>
  <c r="M7" i="7" s="1"/>
  <c r="L5" i="7"/>
  <c r="M5" i="7" s="1"/>
  <c r="L34" i="7"/>
  <c r="L26" i="7"/>
  <c r="J89" i="7"/>
  <c r="J87" i="7"/>
  <c r="J85" i="7"/>
  <c r="J84" i="7"/>
  <c r="J81" i="7"/>
  <c r="J80" i="7"/>
  <c r="J76" i="7"/>
  <c r="J74" i="7"/>
  <c r="J69" i="7"/>
  <c r="J66" i="7"/>
  <c r="J61" i="7"/>
  <c r="J60" i="7"/>
  <c r="J58" i="7"/>
  <c r="J56" i="7"/>
  <c r="J83" i="7"/>
  <c r="J82" i="7"/>
  <c r="J71" i="7"/>
  <c r="J70" i="7"/>
  <c r="J65" i="7"/>
  <c r="K77" i="7"/>
  <c r="J63" i="7"/>
  <c r="J62" i="7"/>
  <c r="J53" i="7"/>
  <c r="J52" i="7"/>
  <c r="J50" i="7"/>
  <c r="J49" i="7"/>
  <c r="J47" i="7"/>
  <c r="J45" i="7"/>
  <c r="J44" i="7"/>
  <c r="J42" i="7"/>
  <c r="J41" i="7"/>
  <c r="J39" i="7"/>
  <c r="J38" i="7"/>
  <c r="J36" i="7"/>
  <c r="J35" i="7"/>
  <c r="J23" i="7"/>
  <c r="J22" i="7"/>
  <c r="J16" i="7"/>
  <c r="J33" i="7"/>
  <c r="J27" i="7"/>
  <c r="J25" i="7"/>
  <c r="J24" i="7"/>
  <c r="J21" i="7"/>
  <c r="J13" i="7"/>
  <c r="J12" i="7"/>
  <c r="J9" i="7"/>
  <c r="J6" i="7"/>
  <c r="J4" i="7"/>
  <c r="C50" i="5"/>
  <c r="L77" i="7"/>
  <c r="M77" i="7" s="1"/>
  <c r="J8" i="7"/>
  <c r="L8" i="7" s="1"/>
  <c r="K4" i="7"/>
  <c r="M88" i="7"/>
  <c r="M64" i="7"/>
  <c r="L54" i="7"/>
  <c r="L48" i="7"/>
  <c r="L46" i="7"/>
  <c r="L40" i="7"/>
  <c r="O30" i="7"/>
  <c r="M32" i="7"/>
  <c r="M31" i="7"/>
  <c r="O28" i="7"/>
  <c r="M28" i="7"/>
  <c r="M20" i="7"/>
  <c r="L19" i="7"/>
  <c r="M19" i="7" s="1"/>
  <c r="O14" i="7"/>
  <c r="M14" i="7"/>
  <c r="M11" i="7"/>
  <c r="K6" i="7"/>
  <c r="H83" i="7"/>
  <c r="L83" i="7" s="1"/>
  <c r="M83" i="7" s="1"/>
  <c r="H82" i="7"/>
  <c r="L82" i="7" s="1"/>
  <c r="H89" i="7"/>
  <c r="L89" i="7" s="1"/>
  <c r="H87" i="7"/>
  <c r="L87" i="7" s="1"/>
  <c r="M87" i="7" s="1"/>
  <c r="H85" i="7"/>
  <c r="L85" i="7" s="1"/>
  <c r="M85" i="7" s="1"/>
  <c r="H80" i="7"/>
  <c r="L80" i="7" s="1"/>
  <c r="I79" i="7"/>
  <c r="H71" i="7"/>
  <c r="L71" i="7" s="1"/>
  <c r="M71" i="7" s="1"/>
  <c r="H70" i="7"/>
  <c r="L70" i="7" s="1"/>
  <c r="H65" i="7"/>
  <c r="L65" i="7" s="1"/>
  <c r="H63" i="7"/>
  <c r="L63" i="7" s="1"/>
  <c r="M63" i="7" s="1"/>
  <c r="H62" i="7"/>
  <c r="L62" i="7" s="1"/>
  <c r="H84" i="7"/>
  <c r="L84" i="7" s="1"/>
  <c r="H81" i="7"/>
  <c r="L81" i="7" s="1"/>
  <c r="M81" i="7" s="1"/>
  <c r="H76" i="7"/>
  <c r="L76" i="7" s="1"/>
  <c r="I75" i="7"/>
  <c r="H69" i="7"/>
  <c r="L69" i="7" s="1"/>
  <c r="H66" i="7"/>
  <c r="L66" i="7" s="1"/>
  <c r="H60" i="7"/>
  <c r="L60" i="7" s="1"/>
  <c r="I59" i="7"/>
  <c r="H56" i="7"/>
  <c r="L56" i="7" s="1"/>
  <c r="H74" i="7"/>
  <c r="L74" i="7" s="1"/>
  <c r="I73" i="7"/>
  <c r="I68" i="7"/>
  <c r="M68" i="7" s="1"/>
  <c r="I67" i="7"/>
  <c r="M67" i="7" s="1"/>
  <c r="H61" i="7"/>
  <c r="L61" i="7" s="1"/>
  <c r="M61" i="7" s="1"/>
  <c r="H58" i="7"/>
  <c r="L58" i="7" s="1"/>
  <c r="I57" i="7"/>
  <c r="H53" i="7"/>
  <c r="L53" i="7" s="1"/>
  <c r="M53" i="7" s="1"/>
  <c r="H52" i="7"/>
  <c r="L52" i="7" s="1"/>
  <c r="H50" i="7"/>
  <c r="L50" i="7" s="1"/>
  <c r="H49" i="7"/>
  <c r="L49" i="7" s="1"/>
  <c r="M49" i="7" s="1"/>
  <c r="H47" i="7"/>
  <c r="L47" i="7" s="1"/>
  <c r="M47" i="7" s="1"/>
  <c r="H45" i="7"/>
  <c r="L45" i="7" s="1"/>
  <c r="M45" i="7" s="1"/>
  <c r="H44" i="7"/>
  <c r="L44" i="7" s="1"/>
  <c r="H42" i="7"/>
  <c r="L42" i="7" s="1"/>
  <c r="H41" i="7"/>
  <c r="L41" i="7" s="1"/>
  <c r="M41" i="7" s="1"/>
  <c r="H39" i="7"/>
  <c r="L39" i="7" s="1"/>
  <c r="M39" i="7" s="1"/>
  <c r="H38" i="7"/>
  <c r="L38" i="7" s="1"/>
  <c r="H36" i="7"/>
  <c r="L36" i="7" s="1"/>
  <c r="H35" i="7"/>
  <c r="L35" i="7" s="1"/>
  <c r="M35" i="7" s="1"/>
  <c r="H33" i="7"/>
  <c r="L33" i="7" s="1"/>
  <c r="H27" i="7"/>
  <c r="L27" i="7" s="1"/>
  <c r="M27" i="7" s="1"/>
  <c r="H25" i="7"/>
  <c r="L25" i="7" s="1"/>
  <c r="M25" i="7" s="1"/>
  <c r="H24" i="7"/>
  <c r="L24" i="7" s="1"/>
  <c r="H21" i="7"/>
  <c r="L21" i="7" s="1"/>
  <c r="H13" i="7"/>
  <c r="L13" i="7" s="1"/>
  <c r="M13" i="7" s="1"/>
  <c r="H12" i="7"/>
  <c r="L12" i="7" s="1"/>
  <c r="C50" i="4"/>
  <c r="I30" i="7"/>
  <c r="M30" i="7" s="1"/>
  <c r="I29" i="7"/>
  <c r="M29" i="7" s="1"/>
  <c r="H23" i="7"/>
  <c r="L23" i="7" s="1"/>
  <c r="M23" i="7" s="1"/>
  <c r="H22" i="7"/>
  <c r="L22" i="7" s="1"/>
  <c r="I18" i="7"/>
  <c r="M18" i="7" s="1"/>
  <c r="I17" i="7"/>
  <c r="M17" i="7" s="1"/>
  <c r="H16" i="7"/>
  <c r="L16" i="7" s="1"/>
  <c r="I15" i="7"/>
  <c r="I10" i="7"/>
  <c r="H9" i="7"/>
  <c r="L9" i="7" s="1"/>
  <c r="M9" i="7" s="1"/>
  <c r="H6" i="7"/>
  <c r="L6" i="7" s="1"/>
  <c r="H4" i="7"/>
  <c r="L4" i="7" s="1"/>
  <c r="O4" i="7" l="1"/>
  <c r="M4" i="7"/>
  <c r="O6" i="7"/>
  <c r="M6" i="7"/>
  <c r="O16" i="7"/>
  <c r="M16" i="7"/>
  <c r="M12" i="7"/>
  <c r="O12" i="7"/>
  <c r="M21" i="7"/>
  <c r="O20" i="7"/>
  <c r="M33" i="7"/>
  <c r="O32" i="7"/>
  <c r="O36" i="7"/>
  <c r="M36" i="7"/>
  <c r="O42" i="7"/>
  <c r="M42" i="7"/>
  <c r="M52" i="7"/>
  <c r="O52" i="7"/>
  <c r="O74" i="7"/>
  <c r="M74" i="7"/>
  <c r="O66" i="7"/>
  <c r="M66" i="7"/>
  <c r="M62" i="7"/>
  <c r="O62" i="7"/>
  <c r="P62" i="7" s="1"/>
  <c r="M65" i="7"/>
  <c r="O64" i="7"/>
  <c r="M80" i="7"/>
  <c r="O80" i="7"/>
  <c r="M82" i="7"/>
  <c r="O82" i="7"/>
  <c r="M22" i="7"/>
  <c r="O22" i="7"/>
  <c r="M24" i="7"/>
  <c r="O24" i="7"/>
  <c r="P24" i="7" s="1"/>
  <c r="O38" i="7"/>
  <c r="M38" i="7"/>
  <c r="M44" i="7"/>
  <c r="O44" i="7"/>
  <c r="P44" i="7" s="1"/>
  <c r="O50" i="7"/>
  <c r="M50" i="7"/>
  <c r="O58" i="7"/>
  <c r="M58" i="7"/>
  <c r="O56" i="7"/>
  <c r="M56" i="7"/>
  <c r="M60" i="7"/>
  <c r="O60" i="7"/>
  <c r="M69" i="7"/>
  <c r="O68" i="7"/>
  <c r="O76" i="7"/>
  <c r="M76" i="7"/>
  <c r="M84" i="7"/>
  <c r="O84" i="7"/>
  <c r="P84" i="7" s="1"/>
  <c r="M70" i="7"/>
  <c r="O70" i="7"/>
  <c r="P70" i="7" s="1"/>
  <c r="M89" i="7"/>
  <c r="O88" i="7"/>
  <c r="O18" i="7"/>
  <c r="P18" i="7" s="1"/>
  <c r="O40" i="7"/>
  <c r="M40" i="7"/>
  <c r="O48" i="7"/>
  <c r="M48" i="7"/>
  <c r="M34" i="7"/>
  <c r="O34" i="7"/>
  <c r="M15" i="7"/>
  <c r="P14" i="7" s="1"/>
  <c r="M73" i="7"/>
  <c r="P28" i="7"/>
  <c r="O8" i="7"/>
  <c r="M8" i="7"/>
  <c r="P30" i="7"/>
  <c r="O46" i="7"/>
  <c r="M46" i="7"/>
  <c r="O54" i="7"/>
  <c r="M54" i="7"/>
  <c r="M26" i="7"/>
  <c r="N26" i="7" s="1"/>
  <c r="O26" i="7"/>
  <c r="O10" i="7"/>
  <c r="P10" i="7" s="1"/>
  <c r="M10" i="7"/>
  <c r="O72" i="7"/>
  <c r="P72" i="7" s="1"/>
  <c r="M59" i="7"/>
  <c r="O78" i="7"/>
  <c r="P78" i="7" s="1"/>
  <c r="M78" i="7"/>
  <c r="O86" i="7"/>
  <c r="P86" i="7" s="1"/>
  <c r="M86" i="7"/>
  <c r="O90" i="7"/>
  <c r="P90" i="7" s="1"/>
  <c r="M90" i="7"/>
  <c r="P54" i="7" l="1"/>
  <c r="P46" i="7"/>
  <c r="P42" i="7"/>
  <c r="P36" i="7"/>
  <c r="P4" i="7"/>
  <c r="N49" i="7"/>
  <c r="P52" i="7"/>
  <c r="P76" i="7"/>
  <c r="P56" i="7"/>
  <c r="P38" i="7"/>
  <c r="N19" i="7"/>
  <c r="N72" i="7"/>
  <c r="N7" i="7"/>
  <c r="N34" i="7"/>
  <c r="N48" i="7"/>
  <c r="N40" i="7"/>
  <c r="N31" i="7"/>
  <c r="N83" i="7"/>
  <c r="N69" i="7"/>
  <c r="N58" i="7"/>
  <c r="N50" i="7"/>
  <c r="N41" i="7"/>
  <c r="N29" i="7"/>
  <c r="N9" i="7"/>
  <c r="N65" i="7"/>
  <c r="N66" i="7"/>
  <c r="N74" i="7"/>
  <c r="N68" i="7"/>
  <c r="N21" i="7"/>
  <c r="N16" i="7"/>
  <c r="N6" i="7"/>
  <c r="N4" i="7"/>
  <c r="N64" i="7"/>
  <c r="N8" i="7"/>
  <c r="N86" i="7"/>
  <c r="N10" i="7"/>
  <c r="P26" i="7"/>
  <c r="N88" i="7"/>
  <c r="N46" i="7"/>
  <c r="P8" i="7"/>
  <c r="N20" i="7"/>
  <c r="N91" i="7"/>
  <c r="N55" i="7"/>
  <c r="P34" i="7"/>
  <c r="N77" i="7"/>
  <c r="P48" i="7"/>
  <c r="P40" i="7"/>
  <c r="N32" i="7"/>
  <c r="P88" i="7"/>
  <c r="N76" i="7"/>
  <c r="P68" i="7"/>
  <c r="P60" i="7"/>
  <c r="N56" i="7"/>
  <c r="N67" i="7"/>
  <c r="P58" i="7"/>
  <c r="P50" i="7"/>
  <c r="N38" i="7"/>
  <c r="N35" i="7"/>
  <c r="P22" i="7"/>
  <c r="N17" i="7"/>
  <c r="P82" i="7"/>
  <c r="P80" i="7"/>
  <c r="P64" i="7"/>
  <c r="N81" i="7"/>
  <c r="P66" i="7"/>
  <c r="P74" i="7"/>
  <c r="N61" i="7"/>
  <c r="N42" i="7"/>
  <c r="N36" i="7"/>
  <c r="P32" i="7"/>
  <c r="P20" i="7"/>
  <c r="P12" i="7"/>
  <c r="N23" i="7"/>
  <c r="P16" i="7"/>
  <c r="P6" i="7"/>
  <c r="Q6" i="7" l="1"/>
  <c r="Q20" i="7"/>
  <c r="Q66" i="7"/>
  <c r="Q64" i="7"/>
  <c r="Q82" i="7"/>
  <c r="Q22" i="7"/>
  <c r="Q58" i="7"/>
  <c r="Q68" i="7"/>
  <c r="Q88" i="7"/>
  <c r="Q40" i="7"/>
  <c r="Q30" i="7"/>
  <c r="Q86" i="7"/>
  <c r="Q42" i="7"/>
  <c r="Q28" i="7"/>
  <c r="Q54" i="7"/>
  <c r="Q4" i="7"/>
  <c r="Q16" i="7"/>
  <c r="Q12" i="7"/>
  <c r="Q32" i="7"/>
  <c r="Q74" i="7"/>
  <c r="Q80" i="7"/>
  <c r="Q50" i="7"/>
  <c r="Q60" i="7"/>
  <c r="Q48" i="7"/>
  <c r="Q34" i="7"/>
  <c r="Q8" i="7"/>
  <c r="Q26" i="7"/>
  <c r="Q36" i="7"/>
  <c r="Q52" i="7"/>
  <c r="Q56" i="7"/>
  <c r="Q18" i="7"/>
  <c r="Q46" i="7"/>
  <c r="Q14" i="7"/>
</calcChain>
</file>

<file path=xl/sharedStrings.xml><?xml version="1.0" encoding="utf-8"?>
<sst xmlns="http://schemas.openxmlformats.org/spreadsheetml/2006/main" count="522" uniqueCount="183">
  <si>
    <t>1 этап Чемпионата РБ по спортивной ловле рыбы спиннингом с берега</t>
  </si>
  <si>
    <t>Регистрационный лист</t>
  </si>
  <si>
    <t>№</t>
  </si>
  <si>
    <t>Команда</t>
  </si>
  <si>
    <t>Спортсмен</t>
  </si>
  <si>
    <t>Стартовая зона</t>
  </si>
  <si>
    <t>Твичим и джигуем</t>
  </si>
  <si>
    <t>Синовец Роман</t>
  </si>
  <si>
    <t>FishMurder</t>
  </si>
  <si>
    <t>Микулов Владимир</t>
  </si>
  <si>
    <t>Neptune fishing team</t>
  </si>
  <si>
    <t>Мяэлоог Алексей</t>
  </si>
  <si>
    <t>Кирьянов Денис</t>
  </si>
  <si>
    <t>Желтов Игорь</t>
  </si>
  <si>
    <t>Штиль</t>
  </si>
  <si>
    <t>Козлов Юрий</t>
  </si>
  <si>
    <t>Рябишников Иван</t>
  </si>
  <si>
    <t>Фарватер</t>
  </si>
  <si>
    <t>Попельский Максим</t>
  </si>
  <si>
    <t>Цыганок Михаил</t>
  </si>
  <si>
    <t>Bait Breath Team</t>
  </si>
  <si>
    <t>Бахур Александр</t>
  </si>
  <si>
    <t>Зубко Сергей</t>
  </si>
  <si>
    <t>СТАR Fishingstock</t>
  </si>
  <si>
    <t>Пожарский Константин</t>
  </si>
  <si>
    <t>Poseidon</t>
  </si>
  <si>
    <t>Ананич Геннадий</t>
  </si>
  <si>
    <t>Чижонок Сергей</t>
  </si>
  <si>
    <t>Кобринский МСЗ</t>
  </si>
  <si>
    <t>Барташук Александр</t>
  </si>
  <si>
    <t>Жарин Вадим</t>
  </si>
  <si>
    <t>ASpinnTeam</t>
  </si>
  <si>
    <t>Нугуманов Артём</t>
  </si>
  <si>
    <t>Вашкевич Александр</t>
  </si>
  <si>
    <t>BASS HUNTER</t>
  </si>
  <si>
    <t>Кириевский Андрей</t>
  </si>
  <si>
    <t>RVR</t>
  </si>
  <si>
    <t>Золотухин Александр</t>
  </si>
  <si>
    <t>Масюк Павел</t>
  </si>
  <si>
    <t>Студенты</t>
  </si>
  <si>
    <t>Peacock Bass</t>
  </si>
  <si>
    <t>Сенчуров Иван</t>
  </si>
  <si>
    <t>Дроздов Виталий</t>
  </si>
  <si>
    <t>Полесье</t>
  </si>
  <si>
    <t>Марковский Максим</t>
  </si>
  <si>
    <t>Рыбачук Евгений</t>
  </si>
  <si>
    <t>Брест над Бугом</t>
  </si>
  <si>
    <t>Тысевич Сергей</t>
  </si>
  <si>
    <t>Гефест-Техника</t>
  </si>
  <si>
    <t>Остапук Александр</t>
  </si>
  <si>
    <t>Лобацевич Виктор</t>
  </si>
  <si>
    <t>Gefest</t>
  </si>
  <si>
    <t>Саган Сергей</t>
  </si>
  <si>
    <t>Радчук Юрий</t>
  </si>
  <si>
    <t>West Fishing</t>
  </si>
  <si>
    <t>Непомнящий Виктор</t>
  </si>
  <si>
    <t xml:space="preserve">Золотарь Андрей </t>
  </si>
  <si>
    <t>Solfishing</t>
  </si>
  <si>
    <t>Санько Александр</t>
  </si>
  <si>
    <t>Губчик Александр</t>
  </si>
  <si>
    <t>Орловские</t>
  </si>
  <si>
    <t>Пластун Вячеслав</t>
  </si>
  <si>
    <t>Боровик Андрей</t>
  </si>
  <si>
    <t>Артёмчик Евгений</t>
  </si>
  <si>
    <t>Огейко Юрий</t>
  </si>
  <si>
    <t>UL soldiers of fortune</t>
  </si>
  <si>
    <t>Дешкевич Виталий</t>
  </si>
  <si>
    <t>Андрианов Илья</t>
  </si>
  <si>
    <t>Fishka</t>
  </si>
  <si>
    <t>Наконечник Александр</t>
  </si>
  <si>
    <t>Бульба з Салам</t>
  </si>
  <si>
    <t>Бобриков Алексей</t>
  </si>
  <si>
    <t>Лунякин Олег</t>
  </si>
  <si>
    <t>Шавшунов Никита</t>
  </si>
  <si>
    <t>Непредсказуемые</t>
  </si>
  <si>
    <t>Кайсин Иван</t>
  </si>
  <si>
    <t>Хомский Дмитрий</t>
  </si>
  <si>
    <t>Бобруйский Region</t>
  </si>
  <si>
    <t>Прокопчик Алексей</t>
  </si>
  <si>
    <t>LEGION</t>
  </si>
  <si>
    <t>Бойко Сергей</t>
  </si>
  <si>
    <t>Полюхович Александр</t>
  </si>
  <si>
    <t>Team Ylov</t>
  </si>
  <si>
    <t>Тулупов Александр</t>
  </si>
  <si>
    <t>Кулаженко Владимир</t>
  </si>
  <si>
    <t>ULBroTeaM</t>
  </si>
  <si>
    <t>Василенков Вячеслав</t>
  </si>
  <si>
    <t>Вычиков Павел</t>
  </si>
  <si>
    <t>K&amp;M</t>
  </si>
  <si>
    <t>Мельников Юрий</t>
  </si>
  <si>
    <t>Казаченко Владимир</t>
  </si>
  <si>
    <t>Позитив</t>
  </si>
  <si>
    <t>Князев Сергей</t>
  </si>
  <si>
    <t>Количество команд</t>
  </si>
  <si>
    <t>команда</t>
  </si>
  <si>
    <t>участник</t>
  </si>
  <si>
    <t>сумма баллов</t>
  </si>
  <si>
    <t>место</t>
  </si>
  <si>
    <t>окунь</t>
  </si>
  <si>
    <t>щука</t>
  </si>
  <si>
    <t>судак</t>
  </si>
  <si>
    <t>жерех</t>
  </si>
  <si>
    <t>голавль</t>
  </si>
  <si>
    <t>язь</t>
  </si>
  <si>
    <t>чехонь</t>
  </si>
  <si>
    <t>сом</t>
  </si>
  <si>
    <t>размер, см</t>
  </si>
  <si>
    <t>средняя длина рыб по виду:</t>
  </si>
  <si>
    <t>баллы</t>
  </si>
  <si>
    <t>Команды</t>
  </si>
  <si>
    <t>Участники</t>
  </si>
  <si>
    <t>Тур 1</t>
  </si>
  <si>
    <t>Тур 2</t>
  </si>
  <si>
    <t>Личный зачет</t>
  </si>
  <si>
    <t>Командный зачет</t>
  </si>
  <si>
    <t>Зона А</t>
  </si>
  <si>
    <t>Зона Б</t>
  </si>
  <si>
    <t>сумма мест</t>
  </si>
  <si>
    <t>Cast-Fishing</t>
  </si>
  <si>
    <t>Лихачев Максим</t>
  </si>
  <si>
    <t>Ковальчук Дмитрий</t>
  </si>
  <si>
    <t>Adventurers</t>
  </si>
  <si>
    <t>MicroKiller</t>
  </si>
  <si>
    <t>Купрейчик Сергей</t>
  </si>
  <si>
    <t>Янкович Сергей</t>
  </si>
  <si>
    <t>Per4</t>
  </si>
  <si>
    <t>Каменец Алексей</t>
  </si>
  <si>
    <t>Строк Павел</t>
  </si>
  <si>
    <t>Золотарь Андрей</t>
  </si>
  <si>
    <t>nanobass</t>
  </si>
  <si>
    <t>Бычик Роман</t>
  </si>
  <si>
    <t>Шевко Виталий</t>
  </si>
  <si>
    <t>Трудовые резервы</t>
  </si>
  <si>
    <t>Lunker Tail</t>
  </si>
  <si>
    <t>Козел Вячеслав</t>
  </si>
  <si>
    <t>Против Течения</t>
  </si>
  <si>
    <t>Кириенко Кирилл</t>
  </si>
  <si>
    <t>ЕК</t>
  </si>
  <si>
    <t>Ковалев Евгений</t>
  </si>
  <si>
    <t>Казанцев Евгений</t>
  </si>
  <si>
    <t>Legion</t>
  </si>
  <si>
    <t>Степ Гарант</t>
  </si>
  <si>
    <t>Мельников Ю. В.</t>
  </si>
  <si>
    <t>Кравченко И. П.</t>
  </si>
  <si>
    <t>меcто</t>
  </si>
  <si>
    <t>Средний размер окуня, см:</t>
  </si>
  <si>
    <t>Средний размер щуки, см:</t>
  </si>
  <si>
    <t>Team Minsk</t>
  </si>
  <si>
    <t>Perch Legends</t>
  </si>
  <si>
    <t>Кочанов Александр</t>
  </si>
  <si>
    <t>Кузнецов Никита</t>
  </si>
  <si>
    <t xml:space="preserve">Шило Сергей </t>
  </si>
  <si>
    <t>Пархамович Максим</t>
  </si>
  <si>
    <t>SB-fishing</t>
  </si>
  <si>
    <t>Минков Александр</t>
  </si>
  <si>
    <t>Сапраненков Евгений</t>
  </si>
  <si>
    <t>ES team</t>
  </si>
  <si>
    <t>Боляновский Дмитрий</t>
  </si>
  <si>
    <t>Асинский Александр</t>
  </si>
  <si>
    <t>Bad  Fish</t>
  </si>
  <si>
    <t xml:space="preserve">Корней Валентин </t>
  </si>
  <si>
    <t>Favorite Team Belarus</t>
  </si>
  <si>
    <t xml:space="preserve">Анпилов Андрей </t>
  </si>
  <si>
    <t xml:space="preserve">Чернышев Егор </t>
  </si>
  <si>
    <t>Vodomotorika TEAM</t>
  </si>
  <si>
    <t>Круглянин Сергей</t>
  </si>
  <si>
    <t>Ставер Дмитрий</t>
  </si>
  <si>
    <t>XULи-ULи</t>
  </si>
  <si>
    <t>Лавренчук Станислав</t>
  </si>
  <si>
    <t>Вежновец Михаил</t>
  </si>
  <si>
    <t xml:space="preserve">Бойко Сергей </t>
  </si>
  <si>
    <t xml:space="preserve">Шумко Александр </t>
  </si>
  <si>
    <t>LOVISNAMI</t>
  </si>
  <si>
    <t>Мазовка Иван</t>
  </si>
  <si>
    <t>Кузмич Алексей</t>
  </si>
  <si>
    <t>Короленок Вадим</t>
  </si>
  <si>
    <r>
      <t>Бычик</t>
    </r>
    <r>
      <rPr>
        <b/>
        <sz val="12"/>
        <color rgb="FF000000"/>
        <rFont val="Times New Roman"/>
        <family val="1"/>
        <charset val="204"/>
      </rPr>
      <t xml:space="preserve"> </t>
    </r>
    <r>
      <rPr>
        <sz val="12"/>
        <color rgb="FF000000"/>
        <rFont val="Times New Roman"/>
        <family val="1"/>
        <charset val="204"/>
      </rPr>
      <t>Роман</t>
    </r>
  </si>
  <si>
    <t>Кохно Антон</t>
  </si>
  <si>
    <t>Техника безопасности</t>
  </si>
  <si>
    <t>А</t>
  </si>
  <si>
    <t>Б</t>
  </si>
  <si>
    <t>+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</si>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</sst>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222222"/>
      <name val="Times New Roman"/>
      <family val="1"/>
      <charset val="204"/>
    </font>
    <font>
      <sz val="12"/>
      <color rgb="FF2222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0" fontId="6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5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2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6" xfId="0" applyBorder="1"/>
    <xf numFmtId="0" fontId="1" fillId="0" borderId="6" xfId="0" applyFont="1" applyBorder="1"/>
    <xf numFmtId="164" fontId="1" fillId="0" borderId="6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4" fontId="1" fillId="0" borderId="6" xfId="0" applyNumberFormat="1" applyFont="1" applyBorder="1" applyAlignment="1">
      <alignment horizontal="left" vertical="center"/>
    </xf>
    <xf numFmtId="0" fontId="0" fillId="0" borderId="7" xfId="0" applyBorder="1"/>
    <xf numFmtId="164" fontId="1" fillId="0" borderId="7" xfId="0" applyNumberFormat="1" applyFont="1" applyBorder="1" applyAlignment="1">
      <alignment horizontal="left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left"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/>
    <xf numFmtId="0" fontId="3" fillId="0" borderId="6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0" fillId="0" borderId="10" xfId="0" applyBorder="1"/>
    <xf numFmtId="0" fontId="0" fillId="0" borderId="12" xfId="0" applyBorder="1"/>
    <xf numFmtId="0" fontId="6" fillId="0" borderId="0" xfId="1" applyFont="1"/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7" xfId="0" applyFont="1" applyBorder="1"/>
    <xf numFmtId="0" fontId="3" fillId="0" borderId="7" xfId="0" applyFont="1" applyBorder="1" applyAlignment="1">
      <alignment horizontal="center" vertical="center"/>
    </xf>
    <xf numFmtId="0" fontId="7" fillId="0" borderId="7" xfId="0" applyFont="1" applyBorder="1"/>
    <xf numFmtId="0" fontId="3" fillId="0" borderId="7" xfId="0" applyFont="1" applyBorder="1" applyAlignment="1">
      <alignment horizontal="center" vertical="center" wrapText="1"/>
    </xf>
    <xf numFmtId="0" fontId="8" fillId="0" borderId="7" xfId="0" applyFont="1" applyBorder="1"/>
    <xf numFmtId="0" fontId="1" fillId="0" borderId="15" xfId="0" applyFont="1" applyBorder="1"/>
    <xf numFmtId="0" fontId="3" fillId="0" borderId="0" xfId="0" applyFont="1"/>
    <xf numFmtId="0" fontId="4" fillId="0" borderId="16" xfId="1" applyFont="1" applyBorder="1"/>
    <xf numFmtId="0" fontId="4" fillId="0" borderId="17" xfId="1" applyFont="1" applyBorder="1"/>
    <xf numFmtId="0" fontId="3" fillId="0" borderId="7" xfId="0" applyFont="1" applyBorder="1" applyAlignment="1"/>
    <xf numFmtId="164" fontId="3" fillId="0" borderId="0" xfId="0" applyNumberFormat="1" applyFont="1" applyAlignment="1">
      <alignment horizontal="left"/>
    </xf>
    <xf numFmtId="0" fontId="3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/>
    <xf numFmtId="0" fontId="9" fillId="0" borderId="1" xfId="0" applyFont="1" applyBorder="1"/>
    <xf numFmtId="14" fontId="2" fillId="0" borderId="0" xfId="0" applyNumberFormat="1" applyFont="1"/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Обычный" xfId="0" builtinId="0"/>
    <cellStyle name="Пояснение" xfId="1" builtinId="53" customBuiltin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9C0006"/>
      <rgbColor rgb="FF006600"/>
      <rgbColor rgb="FF000080"/>
      <rgbColor rgb="FF996600"/>
      <rgbColor rgb="FF800080"/>
      <rgbColor rgb="FF008080"/>
      <rgbColor rgb="FFFFC7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Таблица314" displayName="Таблица314" ref="C1:C31" totalsRowShown="0">
  <autoFilter ref="C1:C31"/>
  <tableColumns count="1">
    <tableColumn id="1" name="Участники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93"/>
  <sheetViews>
    <sheetView topLeftCell="A73" zoomScaleNormal="100" workbookViewId="0">
      <selection activeCell="C86" sqref="C86"/>
    </sheetView>
  </sheetViews>
  <sheetFormatPr defaultRowHeight="15.75" x14ac:dyDescent="0.25"/>
  <cols>
    <col min="1" max="1" width="3.42578125" style="1" customWidth="1"/>
    <col min="2" max="2" width="29.140625" style="1" customWidth="1"/>
    <col min="3" max="3" width="33.28515625" style="1" customWidth="1"/>
    <col min="4" max="4" width="15.7109375" style="1" customWidth="1"/>
    <col min="5" max="5" width="23.5703125" style="1" customWidth="1"/>
    <col min="6" max="1025" width="9.140625" style="1" customWidth="1"/>
  </cols>
  <sheetData>
    <row r="1" spans="1:5" x14ac:dyDescent="0.25">
      <c r="A1" s="2" t="s">
        <v>0</v>
      </c>
      <c r="B1" s="2"/>
      <c r="C1" s="2"/>
      <c r="D1" s="2"/>
      <c r="E1" s="48">
        <v>43036</v>
      </c>
    </row>
    <row r="2" spans="1:5" ht="16.5" thickBot="1" x14ac:dyDescent="0.3">
      <c r="A2" s="2" t="s">
        <v>1</v>
      </c>
      <c r="B2" s="2"/>
      <c r="C2" s="2"/>
      <c r="D2" s="2"/>
      <c r="E2" s="2"/>
    </row>
    <row r="3" spans="1:5" ht="28.5" customHeight="1" thickBot="1" x14ac:dyDescent="0.3">
      <c r="A3" s="3" t="s">
        <v>2</v>
      </c>
      <c r="B3" s="3" t="s">
        <v>3</v>
      </c>
      <c r="C3" s="3" t="s">
        <v>4</v>
      </c>
      <c r="D3" s="4" t="s">
        <v>5</v>
      </c>
      <c r="E3" s="3" t="s">
        <v>178</v>
      </c>
    </row>
    <row r="4" spans="1:5" ht="18" customHeight="1" thickBot="1" x14ac:dyDescent="0.3">
      <c r="A4" s="44">
        <v>1</v>
      </c>
      <c r="B4" s="3" t="s">
        <v>74</v>
      </c>
      <c r="C4" s="9" t="s">
        <v>75</v>
      </c>
      <c r="D4" s="5" t="s">
        <v>180</v>
      </c>
      <c r="E4" s="49" t="s">
        <v>181</v>
      </c>
    </row>
    <row r="5" spans="1:5" ht="18" customHeight="1" thickBot="1" x14ac:dyDescent="0.3">
      <c r="A5" s="44">
        <f t="shared" ref="A5:A36" si="0">A4+1</f>
        <v>2</v>
      </c>
      <c r="B5" s="3" t="s">
        <v>74</v>
      </c>
      <c r="C5" s="9" t="s">
        <v>76</v>
      </c>
      <c r="D5" s="5" t="s">
        <v>179</v>
      </c>
      <c r="E5" s="49" t="s">
        <v>181</v>
      </c>
    </row>
    <row r="6" spans="1:5" ht="18" customHeight="1" thickBot="1" x14ac:dyDescent="0.3">
      <c r="A6" s="44">
        <f t="shared" si="0"/>
        <v>3</v>
      </c>
      <c r="B6" s="10" t="s">
        <v>17</v>
      </c>
      <c r="C6" s="9" t="s">
        <v>18</v>
      </c>
      <c r="D6" s="5" t="s">
        <v>180</v>
      </c>
      <c r="E6" s="49" t="s">
        <v>181</v>
      </c>
    </row>
    <row r="7" spans="1:5" ht="18" customHeight="1" thickBot="1" x14ac:dyDescent="0.3">
      <c r="A7" s="44">
        <f t="shared" si="0"/>
        <v>4</v>
      </c>
      <c r="B7" s="10" t="s">
        <v>17</v>
      </c>
      <c r="C7" s="9" t="s">
        <v>19</v>
      </c>
      <c r="D7" s="5" t="s">
        <v>179</v>
      </c>
      <c r="E7" s="49" t="s">
        <v>181</v>
      </c>
    </row>
    <row r="8" spans="1:5" ht="18" customHeight="1" thickBot="1" x14ac:dyDescent="0.3">
      <c r="A8" s="44">
        <f t="shared" si="0"/>
        <v>5</v>
      </c>
      <c r="B8" s="7" t="s">
        <v>10</v>
      </c>
      <c r="C8" s="5" t="s">
        <v>11</v>
      </c>
      <c r="D8" s="5" t="s">
        <v>180</v>
      </c>
      <c r="E8" s="49" t="s">
        <v>181</v>
      </c>
    </row>
    <row r="9" spans="1:5" ht="18" customHeight="1" thickBot="1" x14ac:dyDescent="0.3">
      <c r="A9" s="44">
        <f t="shared" si="0"/>
        <v>6</v>
      </c>
      <c r="B9" s="7" t="s">
        <v>10</v>
      </c>
      <c r="C9" s="5" t="s">
        <v>12</v>
      </c>
      <c r="D9" s="5" t="s">
        <v>179</v>
      </c>
      <c r="E9" s="49" t="s">
        <v>181</v>
      </c>
    </row>
    <row r="10" spans="1:5" ht="18" customHeight="1" thickBot="1" x14ac:dyDescent="0.3">
      <c r="A10" s="44">
        <f t="shared" si="0"/>
        <v>7</v>
      </c>
      <c r="B10" s="10" t="s">
        <v>40</v>
      </c>
      <c r="C10" s="9" t="s">
        <v>41</v>
      </c>
      <c r="D10" s="5" t="s">
        <v>179</v>
      </c>
      <c r="E10" s="49" t="s">
        <v>181</v>
      </c>
    </row>
    <row r="11" spans="1:5" ht="18" customHeight="1" thickBot="1" x14ac:dyDescent="0.3">
      <c r="A11" s="44">
        <f t="shared" si="0"/>
        <v>8</v>
      </c>
      <c r="B11" s="10" t="s">
        <v>40</v>
      </c>
      <c r="C11" s="9" t="s">
        <v>42</v>
      </c>
      <c r="D11" s="5" t="s">
        <v>180</v>
      </c>
      <c r="E11" s="49" t="s">
        <v>181</v>
      </c>
    </row>
    <row r="12" spans="1:5" ht="18" customHeight="1" thickBot="1" x14ac:dyDescent="0.3">
      <c r="A12" s="44">
        <f t="shared" si="0"/>
        <v>9</v>
      </c>
      <c r="B12" s="10" t="s">
        <v>70</v>
      </c>
      <c r="C12" s="9" t="s">
        <v>71</v>
      </c>
      <c r="D12" s="5" t="s">
        <v>180</v>
      </c>
      <c r="E12" s="49" t="s">
        <v>181</v>
      </c>
    </row>
    <row r="13" spans="1:5" ht="18" customHeight="1" thickBot="1" x14ac:dyDescent="0.3">
      <c r="A13" s="44">
        <f t="shared" si="0"/>
        <v>10</v>
      </c>
      <c r="B13" s="10" t="s">
        <v>70</v>
      </c>
      <c r="C13" s="9" t="s">
        <v>72</v>
      </c>
      <c r="D13" s="5" t="s">
        <v>179</v>
      </c>
      <c r="E13" s="49" t="s">
        <v>181</v>
      </c>
    </row>
    <row r="14" spans="1:5" ht="18" customHeight="1" thickBot="1" x14ac:dyDescent="0.3">
      <c r="A14" s="44">
        <f t="shared" si="0"/>
        <v>11</v>
      </c>
      <c r="B14" s="10" t="s">
        <v>65</v>
      </c>
      <c r="C14" s="9" t="s">
        <v>66</v>
      </c>
      <c r="D14" s="5" t="s">
        <v>179</v>
      </c>
      <c r="E14" s="49" t="s">
        <v>181</v>
      </c>
    </row>
    <row r="15" spans="1:5" ht="18" customHeight="1" thickBot="1" x14ac:dyDescent="0.3">
      <c r="A15" s="44">
        <f t="shared" si="0"/>
        <v>12</v>
      </c>
      <c r="B15" s="10" t="s">
        <v>65</v>
      </c>
      <c r="C15" s="9" t="s">
        <v>67</v>
      </c>
      <c r="D15" s="5" t="s">
        <v>180</v>
      </c>
      <c r="E15" s="49" t="s">
        <v>181</v>
      </c>
    </row>
    <row r="16" spans="1:5" ht="18" customHeight="1" thickBot="1" x14ac:dyDescent="0.3">
      <c r="A16" s="44">
        <f t="shared" si="0"/>
        <v>13</v>
      </c>
      <c r="B16" s="10" t="s">
        <v>23</v>
      </c>
      <c r="C16" s="9" t="s">
        <v>176</v>
      </c>
      <c r="D16" s="5" t="s">
        <v>179</v>
      </c>
      <c r="E16" s="49" t="s">
        <v>181</v>
      </c>
    </row>
    <row r="17" spans="1:5" ht="18" customHeight="1" thickBot="1" x14ac:dyDescent="0.3">
      <c r="A17" s="44">
        <f t="shared" si="0"/>
        <v>14</v>
      </c>
      <c r="B17" s="10" t="s">
        <v>23</v>
      </c>
      <c r="C17" s="9" t="s">
        <v>24</v>
      </c>
      <c r="D17" s="5" t="s">
        <v>180</v>
      </c>
      <c r="E17" s="49" t="s">
        <v>181</v>
      </c>
    </row>
    <row r="18" spans="1:5" ht="18" customHeight="1" thickBot="1" x14ac:dyDescent="0.3">
      <c r="A18" s="44">
        <f t="shared" si="0"/>
        <v>15</v>
      </c>
      <c r="B18" s="10" t="s">
        <v>25</v>
      </c>
      <c r="C18" s="9" t="s">
        <v>26</v>
      </c>
      <c r="D18" s="5" t="s">
        <v>179</v>
      </c>
      <c r="E18" s="49" t="s">
        <v>181</v>
      </c>
    </row>
    <row r="19" spans="1:5" ht="18" customHeight="1" thickBot="1" x14ac:dyDescent="0.3">
      <c r="A19" s="44">
        <f t="shared" si="0"/>
        <v>16</v>
      </c>
      <c r="B19" s="10" t="s">
        <v>25</v>
      </c>
      <c r="C19" s="9" t="s">
        <v>177</v>
      </c>
      <c r="D19" s="5" t="s">
        <v>180</v>
      </c>
      <c r="E19" s="49" t="s">
        <v>181</v>
      </c>
    </row>
    <row r="20" spans="1:5" ht="18" customHeight="1" thickBot="1" x14ac:dyDescent="0.3">
      <c r="A20" s="44">
        <f t="shared" si="0"/>
        <v>17</v>
      </c>
      <c r="B20" s="10" t="s">
        <v>147</v>
      </c>
      <c r="C20" s="9" t="s">
        <v>63</v>
      </c>
      <c r="D20" s="5" t="s">
        <v>180</v>
      </c>
      <c r="E20" s="49" t="s">
        <v>181</v>
      </c>
    </row>
    <row r="21" spans="1:5" ht="18" customHeight="1" thickBot="1" x14ac:dyDescent="0.3">
      <c r="A21" s="44">
        <f t="shared" si="0"/>
        <v>18</v>
      </c>
      <c r="B21" s="10" t="s">
        <v>147</v>
      </c>
      <c r="C21" s="9" t="s">
        <v>64</v>
      </c>
      <c r="D21" s="5" t="s">
        <v>179</v>
      </c>
      <c r="E21" s="49" t="s">
        <v>181</v>
      </c>
    </row>
    <row r="22" spans="1:5" ht="18" customHeight="1" thickBot="1" x14ac:dyDescent="0.3">
      <c r="A22" s="44">
        <f t="shared" si="0"/>
        <v>19</v>
      </c>
      <c r="B22" s="10" t="s">
        <v>36</v>
      </c>
      <c r="C22" s="9" t="s">
        <v>37</v>
      </c>
      <c r="D22" s="5" t="s">
        <v>179</v>
      </c>
      <c r="E22" s="49" t="s">
        <v>181</v>
      </c>
    </row>
    <row r="23" spans="1:5" ht="18" customHeight="1" thickBot="1" x14ac:dyDescent="0.3">
      <c r="A23" s="44">
        <f t="shared" si="0"/>
        <v>20</v>
      </c>
      <c r="B23" s="10" t="s">
        <v>36</v>
      </c>
      <c r="C23" s="9" t="s">
        <v>38</v>
      </c>
      <c r="D23" s="5" t="s">
        <v>180</v>
      </c>
      <c r="E23" s="49" t="s">
        <v>181</v>
      </c>
    </row>
    <row r="24" spans="1:5" ht="18" customHeight="1" thickBot="1" x14ac:dyDescent="0.3">
      <c r="A24" s="44">
        <f t="shared" si="0"/>
        <v>21</v>
      </c>
      <c r="B24" s="45" t="s">
        <v>148</v>
      </c>
      <c r="C24" s="46" t="s">
        <v>126</v>
      </c>
      <c r="D24" s="5" t="s">
        <v>179</v>
      </c>
      <c r="E24" s="49" t="s">
        <v>181</v>
      </c>
    </row>
    <row r="25" spans="1:5" ht="18" customHeight="1" thickBot="1" x14ac:dyDescent="0.3">
      <c r="A25" s="44">
        <f t="shared" si="0"/>
        <v>22</v>
      </c>
      <c r="B25" s="45" t="s">
        <v>148</v>
      </c>
      <c r="C25" s="46" t="s">
        <v>124</v>
      </c>
      <c r="D25" s="5" t="s">
        <v>180</v>
      </c>
      <c r="E25" s="49" t="s">
        <v>181</v>
      </c>
    </row>
    <row r="26" spans="1:5" ht="18" customHeight="1" thickBot="1" x14ac:dyDescent="0.3">
      <c r="A26" s="44">
        <f t="shared" si="0"/>
        <v>23</v>
      </c>
      <c r="B26" s="3" t="s">
        <v>39</v>
      </c>
      <c r="C26" s="9" t="s">
        <v>149</v>
      </c>
      <c r="D26" s="5" t="s">
        <v>180</v>
      </c>
      <c r="E26" s="49" t="s">
        <v>181</v>
      </c>
    </row>
    <row r="27" spans="1:5" ht="18" customHeight="1" thickBot="1" x14ac:dyDescent="0.3">
      <c r="A27" s="44">
        <f t="shared" si="0"/>
        <v>24</v>
      </c>
      <c r="B27" s="3" t="s">
        <v>39</v>
      </c>
      <c r="C27" s="9" t="s">
        <v>150</v>
      </c>
      <c r="D27" s="5" t="s">
        <v>179</v>
      </c>
      <c r="E27" s="49" t="s">
        <v>181</v>
      </c>
    </row>
    <row r="28" spans="1:5" ht="18" customHeight="1" thickBot="1" x14ac:dyDescent="0.3">
      <c r="A28" s="44">
        <f t="shared" si="0"/>
        <v>25</v>
      </c>
      <c r="B28" s="3" t="s">
        <v>43</v>
      </c>
      <c r="C28" s="9" t="s">
        <v>44</v>
      </c>
      <c r="D28" s="5" t="s">
        <v>179</v>
      </c>
      <c r="E28" s="49" t="s">
        <v>181</v>
      </c>
    </row>
    <row r="29" spans="1:5" ht="18" customHeight="1" thickBot="1" x14ac:dyDescent="0.3">
      <c r="A29" s="44">
        <f t="shared" si="0"/>
        <v>26</v>
      </c>
      <c r="B29" s="3" t="s">
        <v>43</v>
      </c>
      <c r="C29" s="9" t="s">
        <v>45</v>
      </c>
      <c r="D29" s="5" t="s">
        <v>180</v>
      </c>
      <c r="E29" s="49" t="s">
        <v>181</v>
      </c>
    </row>
    <row r="30" spans="1:5" ht="18" customHeight="1" thickBot="1" x14ac:dyDescent="0.3">
      <c r="A30" s="44">
        <f t="shared" si="0"/>
        <v>27</v>
      </c>
      <c r="B30" s="10" t="s">
        <v>28</v>
      </c>
      <c r="C30" s="9" t="s">
        <v>29</v>
      </c>
      <c r="D30" s="5" t="s">
        <v>179</v>
      </c>
      <c r="E30" s="49" t="s">
        <v>181</v>
      </c>
    </row>
    <row r="31" spans="1:5" ht="18" customHeight="1" thickBot="1" x14ac:dyDescent="0.3">
      <c r="A31" s="44">
        <f t="shared" si="0"/>
        <v>28</v>
      </c>
      <c r="B31" s="10" t="s">
        <v>28</v>
      </c>
      <c r="C31" s="9" t="s">
        <v>30</v>
      </c>
      <c r="D31" s="5" t="s">
        <v>180</v>
      </c>
      <c r="E31" s="49" t="s">
        <v>181</v>
      </c>
    </row>
    <row r="32" spans="1:5" ht="18" customHeight="1" thickBot="1" x14ac:dyDescent="0.3">
      <c r="A32" s="44">
        <f t="shared" si="0"/>
        <v>29</v>
      </c>
      <c r="B32" s="10" t="s">
        <v>31</v>
      </c>
      <c r="C32" s="9" t="s">
        <v>32</v>
      </c>
      <c r="D32" s="5" t="s">
        <v>180</v>
      </c>
      <c r="E32" s="49" t="s">
        <v>181</v>
      </c>
    </row>
    <row r="33" spans="1:5" ht="18" customHeight="1" thickBot="1" x14ac:dyDescent="0.3">
      <c r="A33" s="44">
        <f t="shared" si="0"/>
        <v>30</v>
      </c>
      <c r="B33" s="10" t="s">
        <v>31</v>
      </c>
      <c r="C33" s="9" t="s">
        <v>33</v>
      </c>
      <c r="D33" s="5" t="s">
        <v>179</v>
      </c>
      <c r="E33" s="49" t="s">
        <v>181</v>
      </c>
    </row>
    <row r="34" spans="1:5" ht="18" customHeight="1" thickBot="1" x14ac:dyDescent="0.3">
      <c r="A34" s="44">
        <f t="shared" si="0"/>
        <v>31</v>
      </c>
      <c r="B34" s="10" t="s">
        <v>8</v>
      </c>
      <c r="C34" s="9" t="s">
        <v>9</v>
      </c>
      <c r="D34" s="5" t="s">
        <v>180</v>
      </c>
      <c r="E34" s="49" t="s">
        <v>181</v>
      </c>
    </row>
    <row r="35" spans="1:5" ht="18" customHeight="1" thickBot="1" x14ac:dyDescent="0.3">
      <c r="A35" s="44">
        <f t="shared" si="0"/>
        <v>32</v>
      </c>
      <c r="B35" s="10" t="s">
        <v>8</v>
      </c>
      <c r="C35" s="9" t="s">
        <v>151</v>
      </c>
      <c r="D35" s="5" t="s">
        <v>179</v>
      </c>
      <c r="E35" s="49" t="s">
        <v>181</v>
      </c>
    </row>
    <row r="36" spans="1:5" ht="18" customHeight="1" thickBot="1" x14ac:dyDescent="0.3">
      <c r="A36" s="44">
        <f t="shared" si="0"/>
        <v>33</v>
      </c>
      <c r="B36" s="10" t="s">
        <v>77</v>
      </c>
      <c r="C36" s="9" t="s">
        <v>78</v>
      </c>
      <c r="D36" s="5" t="s">
        <v>180</v>
      </c>
      <c r="E36" s="49" t="s">
        <v>181</v>
      </c>
    </row>
    <row r="37" spans="1:5" ht="18" customHeight="1" thickBot="1" x14ac:dyDescent="0.3">
      <c r="A37" s="44">
        <f t="shared" ref="A37:A68" si="1">A36+1</f>
        <v>34</v>
      </c>
      <c r="B37" s="10" t="s">
        <v>77</v>
      </c>
      <c r="C37" s="9" t="s">
        <v>152</v>
      </c>
      <c r="D37" s="5" t="s">
        <v>179</v>
      </c>
      <c r="E37" s="49" t="s">
        <v>181</v>
      </c>
    </row>
    <row r="38" spans="1:5" ht="18" customHeight="1" thickBot="1" x14ac:dyDescent="0.3">
      <c r="A38" s="44">
        <f t="shared" si="1"/>
        <v>35</v>
      </c>
      <c r="B38" s="7" t="s">
        <v>54</v>
      </c>
      <c r="C38" s="5" t="s">
        <v>55</v>
      </c>
      <c r="D38" s="5" t="s">
        <v>180</v>
      </c>
      <c r="E38" s="49" t="s">
        <v>181</v>
      </c>
    </row>
    <row r="39" spans="1:5" ht="18" customHeight="1" thickBot="1" x14ac:dyDescent="0.3">
      <c r="A39" s="44">
        <f t="shared" si="1"/>
        <v>36</v>
      </c>
      <c r="B39" s="7" t="s">
        <v>54</v>
      </c>
      <c r="C39" s="5" t="s">
        <v>56</v>
      </c>
      <c r="D39" s="5" t="s">
        <v>179</v>
      </c>
      <c r="E39" s="49" t="s">
        <v>181</v>
      </c>
    </row>
    <row r="40" spans="1:5" ht="18" customHeight="1" thickBot="1" x14ac:dyDescent="0.3">
      <c r="A40" s="44">
        <f t="shared" si="1"/>
        <v>37</v>
      </c>
      <c r="B40" s="10" t="s">
        <v>88</v>
      </c>
      <c r="C40" s="9" t="s">
        <v>89</v>
      </c>
      <c r="D40" s="5" t="s">
        <v>179</v>
      </c>
      <c r="E40" s="49" t="s">
        <v>181</v>
      </c>
    </row>
    <row r="41" spans="1:5" ht="18" customHeight="1" thickBot="1" x14ac:dyDescent="0.3">
      <c r="A41" s="44">
        <f t="shared" si="1"/>
        <v>38</v>
      </c>
      <c r="B41" s="10" t="s">
        <v>88</v>
      </c>
      <c r="C41" s="9" t="s">
        <v>90</v>
      </c>
      <c r="D41" s="5" t="s">
        <v>180</v>
      </c>
      <c r="E41" s="49" t="s">
        <v>181</v>
      </c>
    </row>
    <row r="42" spans="1:5" ht="18" customHeight="1" thickBot="1" x14ac:dyDescent="0.3">
      <c r="A42" s="44">
        <f t="shared" si="1"/>
        <v>39</v>
      </c>
      <c r="B42" s="10" t="s">
        <v>60</v>
      </c>
      <c r="C42" s="5" t="s">
        <v>61</v>
      </c>
      <c r="D42" s="5" t="s">
        <v>180</v>
      </c>
      <c r="E42" s="49" t="s">
        <v>181</v>
      </c>
    </row>
    <row r="43" spans="1:5" ht="18" customHeight="1" thickBot="1" x14ac:dyDescent="0.3">
      <c r="A43" s="44">
        <f t="shared" si="1"/>
        <v>40</v>
      </c>
      <c r="B43" s="10" t="s">
        <v>60</v>
      </c>
      <c r="C43" s="5" t="s">
        <v>62</v>
      </c>
      <c r="D43" s="5" t="s">
        <v>179</v>
      </c>
      <c r="E43" s="49" t="s">
        <v>181</v>
      </c>
    </row>
    <row r="44" spans="1:5" ht="18" customHeight="1" thickBot="1" x14ac:dyDescent="0.3">
      <c r="A44" s="44">
        <f t="shared" si="1"/>
        <v>41</v>
      </c>
      <c r="B44" s="47" t="s">
        <v>182</v>
      </c>
      <c r="C44" s="46" t="s">
        <v>182</v>
      </c>
      <c r="D44" s="5"/>
      <c r="E44" s="6"/>
    </row>
    <row r="45" spans="1:5" ht="18" customHeight="1" thickBot="1" x14ac:dyDescent="0.3">
      <c r="A45" s="44">
        <f t="shared" si="1"/>
        <v>42</v>
      </c>
      <c r="B45" s="47" t="s">
        <v>182</v>
      </c>
      <c r="C45" s="46" t="s">
        <v>182</v>
      </c>
      <c r="D45" s="5"/>
      <c r="E45" s="6"/>
    </row>
    <row r="46" spans="1:5" ht="18" customHeight="1" thickBot="1" x14ac:dyDescent="0.3">
      <c r="A46" s="44">
        <f t="shared" si="1"/>
        <v>43</v>
      </c>
      <c r="B46" s="10" t="s">
        <v>153</v>
      </c>
      <c r="C46" s="9" t="s">
        <v>154</v>
      </c>
      <c r="D46" s="5" t="s">
        <v>180</v>
      </c>
      <c r="E46" s="49" t="s">
        <v>181</v>
      </c>
    </row>
    <row r="47" spans="1:5" ht="18" customHeight="1" thickBot="1" x14ac:dyDescent="0.3">
      <c r="A47" s="44">
        <f t="shared" si="1"/>
        <v>44</v>
      </c>
      <c r="B47" s="10" t="s">
        <v>153</v>
      </c>
      <c r="C47" s="9" t="s">
        <v>155</v>
      </c>
      <c r="D47" s="5" t="s">
        <v>179</v>
      </c>
      <c r="E47" s="49" t="s">
        <v>181</v>
      </c>
    </row>
    <row r="48" spans="1:5" ht="16.5" thickBot="1" x14ac:dyDescent="0.3">
      <c r="A48" s="44">
        <f t="shared" si="1"/>
        <v>45</v>
      </c>
      <c r="B48" s="3" t="s">
        <v>85</v>
      </c>
      <c r="C48" s="9" t="s">
        <v>86</v>
      </c>
      <c r="D48" s="5" t="s">
        <v>180</v>
      </c>
      <c r="E48" s="49" t="s">
        <v>181</v>
      </c>
    </row>
    <row r="49" spans="1:7" ht="16.5" thickBot="1" x14ac:dyDescent="0.3">
      <c r="A49" s="44">
        <f t="shared" si="1"/>
        <v>46</v>
      </c>
      <c r="B49" s="3" t="s">
        <v>85</v>
      </c>
      <c r="C49" s="9" t="s">
        <v>87</v>
      </c>
      <c r="D49" s="5" t="s">
        <v>179</v>
      </c>
      <c r="E49" s="49" t="s">
        <v>181</v>
      </c>
    </row>
    <row r="50" spans="1:7" ht="16.5" thickBot="1" x14ac:dyDescent="0.3">
      <c r="A50" s="44">
        <f t="shared" si="1"/>
        <v>47</v>
      </c>
      <c r="B50" s="47" t="s">
        <v>156</v>
      </c>
      <c r="C50" s="46" t="s">
        <v>157</v>
      </c>
      <c r="D50" s="5" t="s">
        <v>179</v>
      </c>
      <c r="E50" s="49" t="s">
        <v>181</v>
      </c>
    </row>
    <row r="51" spans="1:7" ht="16.5" thickBot="1" x14ac:dyDescent="0.3">
      <c r="A51" s="44">
        <f t="shared" si="1"/>
        <v>48</v>
      </c>
      <c r="B51" s="47" t="s">
        <v>156</v>
      </c>
      <c r="C51" s="46" t="s">
        <v>158</v>
      </c>
      <c r="D51" s="5" t="s">
        <v>180</v>
      </c>
      <c r="E51" s="49" t="s">
        <v>181</v>
      </c>
    </row>
    <row r="52" spans="1:7" ht="16.5" thickBot="1" x14ac:dyDescent="0.3">
      <c r="A52" s="44">
        <f t="shared" si="1"/>
        <v>49</v>
      </c>
      <c r="B52" s="10" t="s">
        <v>159</v>
      </c>
      <c r="C52" s="9" t="s">
        <v>13</v>
      </c>
      <c r="D52" s="5" t="s">
        <v>180</v>
      </c>
      <c r="E52" s="49" t="s">
        <v>181</v>
      </c>
    </row>
    <row r="53" spans="1:7" ht="16.5" thickBot="1" x14ac:dyDescent="0.3">
      <c r="A53" s="44">
        <f t="shared" si="1"/>
        <v>50</v>
      </c>
      <c r="B53" s="10" t="s">
        <v>159</v>
      </c>
      <c r="C53" s="9" t="s">
        <v>160</v>
      </c>
      <c r="D53" s="5" t="s">
        <v>179</v>
      </c>
      <c r="E53" s="49" t="s">
        <v>181</v>
      </c>
    </row>
    <row r="54" spans="1:7" ht="16.5" thickBot="1" x14ac:dyDescent="0.3">
      <c r="A54" s="44">
        <f t="shared" si="1"/>
        <v>51</v>
      </c>
      <c r="B54" s="10" t="s">
        <v>14</v>
      </c>
      <c r="C54" s="9" t="s">
        <v>15</v>
      </c>
      <c r="D54" s="5" t="s">
        <v>179</v>
      </c>
      <c r="E54" s="49" t="s">
        <v>181</v>
      </c>
    </row>
    <row r="55" spans="1:7" ht="16.5" thickBot="1" x14ac:dyDescent="0.3">
      <c r="A55" s="44">
        <f t="shared" si="1"/>
        <v>52</v>
      </c>
      <c r="B55" s="10" t="s">
        <v>14</v>
      </c>
      <c r="C55" s="9" t="s">
        <v>16</v>
      </c>
      <c r="D55" s="5" t="s">
        <v>180</v>
      </c>
      <c r="E55" s="49" t="s">
        <v>181</v>
      </c>
    </row>
    <row r="56" spans="1:7" ht="16.5" thickBot="1" x14ac:dyDescent="0.3">
      <c r="A56" s="44">
        <f t="shared" si="1"/>
        <v>53</v>
      </c>
      <c r="B56" s="10" t="s">
        <v>57</v>
      </c>
      <c r="C56" s="9" t="s">
        <v>58</v>
      </c>
      <c r="D56" s="5" t="s">
        <v>179</v>
      </c>
      <c r="E56" s="49" t="s">
        <v>181</v>
      </c>
    </row>
    <row r="57" spans="1:7" ht="16.5" thickBot="1" x14ac:dyDescent="0.3">
      <c r="A57" s="44">
        <f t="shared" si="1"/>
        <v>54</v>
      </c>
      <c r="B57" s="10" t="s">
        <v>57</v>
      </c>
      <c r="C57" s="9" t="s">
        <v>59</v>
      </c>
      <c r="D57" s="5" t="s">
        <v>180</v>
      </c>
      <c r="E57" s="49" t="s">
        <v>181</v>
      </c>
    </row>
    <row r="58" spans="1:7" ht="16.5" thickBot="1" x14ac:dyDescent="0.3">
      <c r="A58" s="44">
        <f t="shared" si="1"/>
        <v>55</v>
      </c>
      <c r="B58" s="10" t="s">
        <v>161</v>
      </c>
      <c r="C58" s="9" t="s">
        <v>162</v>
      </c>
      <c r="D58" s="5" t="s">
        <v>180</v>
      </c>
      <c r="E58" s="49" t="s">
        <v>181</v>
      </c>
    </row>
    <row r="59" spans="1:7" ht="16.5" thickBot="1" x14ac:dyDescent="0.3">
      <c r="A59" s="44">
        <f t="shared" si="1"/>
        <v>56</v>
      </c>
      <c r="B59" s="10" t="s">
        <v>161</v>
      </c>
      <c r="C59" s="9" t="s">
        <v>73</v>
      </c>
      <c r="D59" s="5" t="s">
        <v>179</v>
      </c>
      <c r="E59" s="49" t="s">
        <v>181</v>
      </c>
    </row>
    <row r="60" spans="1:7" ht="19.5" thickBot="1" x14ac:dyDescent="0.35">
      <c r="A60" s="44">
        <f t="shared" si="1"/>
        <v>57</v>
      </c>
      <c r="B60" s="10" t="s">
        <v>82</v>
      </c>
      <c r="C60" s="9" t="s">
        <v>83</v>
      </c>
      <c r="D60" s="5" t="s">
        <v>179</v>
      </c>
      <c r="E60" s="49" t="s">
        <v>181</v>
      </c>
      <c r="G60" s="8"/>
    </row>
    <row r="61" spans="1:7" ht="16.5" thickBot="1" x14ac:dyDescent="0.3">
      <c r="A61" s="44">
        <f t="shared" si="1"/>
        <v>58</v>
      </c>
      <c r="B61" s="10" t="s">
        <v>82</v>
      </c>
      <c r="C61" s="9" t="s">
        <v>84</v>
      </c>
      <c r="D61" s="5" t="s">
        <v>180</v>
      </c>
      <c r="E61" s="49" t="s">
        <v>181</v>
      </c>
    </row>
    <row r="62" spans="1:7" ht="16.5" thickBot="1" x14ac:dyDescent="0.3">
      <c r="A62" s="44">
        <f t="shared" si="1"/>
        <v>59</v>
      </c>
      <c r="B62" s="10" t="s">
        <v>182</v>
      </c>
      <c r="C62" s="9" t="s">
        <v>182</v>
      </c>
      <c r="D62" s="5"/>
      <c r="E62" s="6"/>
    </row>
    <row r="63" spans="1:7" ht="16.5" thickBot="1" x14ac:dyDescent="0.3">
      <c r="A63" s="44">
        <f t="shared" si="1"/>
        <v>60</v>
      </c>
      <c r="B63" s="10" t="s">
        <v>182</v>
      </c>
      <c r="C63" s="9" t="s">
        <v>182</v>
      </c>
      <c r="D63" s="5"/>
      <c r="E63" s="6"/>
    </row>
    <row r="64" spans="1:7" ht="16.5" thickBot="1" x14ac:dyDescent="0.3">
      <c r="A64" s="44">
        <f t="shared" si="1"/>
        <v>61</v>
      </c>
      <c r="B64" s="10" t="s">
        <v>91</v>
      </c>
      <c r="C64" s="9" t="s">
        <v>127</v>
      </c>
      <c r="D64" s="5" t="s">
        <v>180</v>
      </c>
      <c r="E64" s="49" t="s">
        <v>181</v>
      </c>
    </row>
    <row r="65" spans="1:5" ht="16.5" thickBot="1" x14ac:dyDescent="0.3">
      <c r="A65" s="44">
        <f t="shared" si="1"/>
        <v>62</v>
      </c>
      <c r="B65" s="10" t="s">
        <v>91</v>
      </c>
      <c r="C65" s="9" t="s">
        <v>92</v>
      </c>
      <c r="D65" s="5" t="s">
        <v>179</v>
      </c>
      <c r="E65" s="49" t="s">
        <v>181</v>
      </c>
    </row>
    <row r="66" spans="1:5" ht="16.5" thickBot="1" x14ac:dyDescent="0.3">
      <c r="A66" s="44">
        <f t="shared" si="1"/>
        <v>63</v>
      </c>
      <c r="B66" s="10" t="s">
        <v>6</v>
      </c>
      <c r="C66" s="9" t="s">
        <v>7</v>
      </c>
      <c r="D66" s="5" t="s">
        <v>180</v>
      </c>
      <c r="E66" s="49" t="s">
        <v>181</v>
      </c>
    </row>
    <row r="67" spans="1:5" ht="16.5" thickBot="1" x14ac:dyDescent="0.3">
      <c r="A67" s="44">
        <f t="shared" si="1"/>
        <v>64</v>
      </c>
      <c r="B67" s="10" t="s">
        <v>6</v>
      </c>
      <c r="C67" s="9" t="s">
        <v>163</v>
      </c>
      <c r="D67" s="5" t="s">
        <v>179</v>
      </c>
      <c r="E67" s="49" t="s">
        <v>181</v>
      </c>
    </row>
    <row r="68" spans="1:5" ht="16.5" thickBot="1" x14ac:dyDescent="0.3">
      <c r="A68" s="44">
        <f t="shared" si="1"/>
        <v>65</v>
      </c>
      <c r="B68" s="3" t="s">
        <v>164</v>
      </c>
      <c r="C68" s="9" t="s">
        <v>165</v>
      </c>
      <c r="D68" s="5" t="s">
        <v>180</v>
      </c>
      <c r="E68" s="49" t="s">
        <v>181</v>
      </c>
    </row>
    <row r="69" spans="1:5" ht="16.5" thickBot="1" x14ac:dyDescent="0.3">
      <c r="A69" s="44">
        <f t="shared" ref="A69:A86" si="2">A68+1</f>
        <v>66</v>
      </c>
      <c r="B69" s="3" t="s">
        <v>164</v>
      </c>
      <c r="C69" s="9" t="s">
        <v>166</v>
      </c>
      <c r="D69" s="5" t="s">
        <v>179</v>
      </c>
      <c r="E69" s="49" t="s">
        <v>181</v>
      </c>
    </row>
    <row r="70" spans="1:5" ht="16.5" thickBot="1" x14ac:dyDescent="0.3">
      <c r="A70" s="44">
        <f t="shared" si="2"/>
        <v>67</v>
      </c>
      <c r="B70" s="7" t="s">
        <v>182</v>
      </c>
      <c r="C70" s="5" t="s">
        <v>182</v>
      </c>
      <c r="D70" s="5"/>
      <c r="E70" s="6"/>
    </row>
    <row r="71" spans="1:5" ht="16.5" thickBot="1" x14ac:dyDescent="0.3">
      <c r="A71" s="44">
        <f t="shared" si="2"/>
        <v>68</v>
      </c>
      <c r="B71" s="7" t="s">
        <v>182</v>
      </c>
      <c r="C71" s="5" t="s">
        <v>182</v>
      </c>
      <c r="D71" s="5"/>
      <c r="E71" s="6"/>
    </row>
    <row r="72" spans="1:5" ht="16.5" thickBot="1" x14ac:dyDescent="0.3">
      <c r="A72" s="44">
        <f t="shared" si="2"/>
        <v>69</v>
      </c>
      <c r="B72" s="3" t="s">
        <v>167</v>
      </c>
      <c r="C72" s="9" t="s">
        <v>168</v>
      </c>
      <c r="D72" s="5" t="s">
        <v>180</v>
      </c>
      <c r="E72" s="9" t="s">
        <v>181</v>
      </c>
    </row>
    <row r="73" spans="1:5" ht="16.5" thickBot="1" x14ac:dyDescent="0.3">
      <c r="A73" s="44">
        <f t="shared" si="2"/>
        <v>70</v>
      </c>
      <c r="B73" s="3" t="s">
        <v>167</v>
      </c>
      <c r="C73" s="9" t="s">
        <v>169</v>
      </c>
      <c r="D73" s="5" t="s">
        <v>179</v>
      </c>
      <c r="E73" s="9" t="s">
        <v>181</v>
      </c>
    </row>
    <row r="74" spans="1:5" ht="16.5" thickBot="1" x14ac:dyDescent="0.3">
      <c r="A74" s="44">
        <f t="shared" si="2"/>
        <v>71</v>
      </c>
      <c r="B74" s="3" t="s">
        <v>79</v>
      </c>
      <c r="C74" s="9" t="s">
        <v>170</v>
      </c>
      <c r="D74" s="5" t="s">
        <v>180</v>
      </c>
      <c r="E74" s="9" t="s">
        <v>181</v>
      </c>
    </row>
    <row r="75" spans="1:5" ht="16.5" thickBot="1" x14ac:dyDescent="0.3">
      <c r="A75" s="44">
        <f t="shared" si="2"/>
        <v>72</v>
      </c>
      <c r="B75" s="3" t="s">
        <v>79</v>
      </c>
      <c r="C75" s="9" t="s">
        <v>81</v>
      </c>
      <c r="D75" s="5" t="s">
        <v>179</v>
      </c>
      <c r="E75" s="9" t="s">
        <v>181</v>
      </c>
    </row>
    <row r="76" spans="1:5" ht="16.5" thickBot="1" x14ac:dyDescent="0.3">
      <c r="A76" s="44">
        <f t="shared" si="2"/>
        <v>73</v>
      </c>
      <c r="B76" s="3" t="s">
        <v>46</v>
      </c>
      <c r="C76" s="9" t="s">
        <v>171</v>
      </c>
      <c r="D76" s="5" t="s">
        <v>180</v>
      </c>
      <c r="E76" s="9" t="s">
        <v>181</v>
      </c>
    </row>
    <row r="77" spans="1:5" ht="16.5" thickBot="1" x14ac:dyDescent="0.3">
      <c r="A77" s="44">
        <f t="shared" si="2"/>
        <v>74</v>
      </c>
      <c r="B77" s="3" t="s">
        <v>46</v>
      </c>
      <c r="C77" s="9" t="s">
        <v>47</v>
      </c>
      <c r="D77" s="5" t="s">
        <v>179</v>
      </c>
      <c r="E77" s="9" t="s">
        <v>181</v>
      </c>
    </row>
    <row r="78" spans="1:5" ht="16.5" thickBot="1" x14ac:dyDescent="0.3">
      <c r="A78" s="44">
        <f t="shared" si="2"/>
        <v>75</v>
      </c>
      <c r="B78" s="10" t="s">
        <v>48</v>
      </c>
      <c r="C78" s="9" t="s">
        <v>49</v>
      </c>
      <c r="D78" s="5" t="s">
        <v>180</v>
      </c>
      <c r="E78" s="9" t="s">
        <v>181</v>
      </c>
    </row>
    <row r="79" spans="1:5" ht="16.5" thickBot="1" x14ac:dyDescent="0.3">
      <c r="A79" s="44">
        <f t="shared" si="2"/>
        <v>76</v>
      </c>
      <c r="B79" s="10" t="s">
        <v>48</v>
      </c>
      <c r="C79" s="9" t="s">
        <v>50</v>
      </c>
      <c r="D79" s="5" t="s">
        <v>179</v>
      </c>
      <c r="E79" s="9" t="s">
        <v>181</v>
      </c>
    </row>
    <row r="80" spans="1:5" ht="16.5" thickBot="1" x14ac:dyDescent="0.3">
      <c r="A80" s="44">
        <f t="shared" si="2"/>
        <v>77</v>
      </c>
      <c r="B80" s="3" t="s">
        <v>51</v>
      </c>
      <c r="C80" s="9" t="s">
        <v>52</v>
      </c>
      <c r="D80" s="5" t="s">
        <v>179</v>
      </c>
      <c r="E80" s="9" t="s">
        <v>181</v>
      </c>
    </row>
    <row r="81" spans="1:5" ht="16.5" thickBot="1" x14ac:dyDescent="0.3">
      <c r="A81" s="44">
        <f t="shared" si="2"/>
        <v>78</v>
      </c>
      <c r="B81" s="3" t="s">
        <v>51</v>
      </c>
      <c r="C81" s="9" t="s">
        <v>53</v>
      </c>
      <c r="D81" s="5" t="s">
        <v>180</v>
      </c>
      <c r="E81" s="9" t="s">
        <v>181</v>
      </c>
    </row>
    <row r="82" spans="1:5" ht="16.5" thickBot="1" x14ac:dyDescent="0.3">
      <c r="A82" s="44">
        <f t="shared" si="2"/>
        <v>79</v>
      </c>
      <c r="B82" s="10" t="s">
        <v>20</v>
      </c>
      <c r="C82" s="9" t="s">
        <v>21</v>
      </c>
      <c r="D82" s="5" t="s">
        <v>179</v>
      </c>
      <c r="E82" s="9" t="s">
        <v>181</v>
      </c>
    </row>
    <row r="83" spans="1:5" ht="16.5" thickBot="1" x14ac:dyDescent="0.3">
      <c r="A83" s="44">
        <f t="shared" si="2"/>
        <v>80</v>
      </c>
      <c r="B83" s="10" t="s">
        <v>20</v>
      </c>
      <c r="C83" s="9" t="s">
        <v>22</v>
      </c>
      <c r="D83" s="5" t="s">
        <v>180</v>
      </c>
      <c r="E83" s="9" t="s">
        <v>181</v>
      </c>
    </row>
    <row r="84" spans="1:5" ht="16.5" thickBot="1" x14ac:dyDescent="0.3">
      <c r="A84" s="44">
        <f t="shared" si="2"/>
        <v>81</v>
      </c>
      <c r="B84" s="10" t="s">
        <v>182</v>
      </c>
      <c r="C84" s="9" t="s">
        <v>182</v>
      </c>
      <c r="D84" s="5"/>
      <c r="E84" s="9"/>
    </row>
    <row r="85" spans="1:5" ht="16.5" thickBot="1" x14ac:dyDescent="0.3">
      <c r="A85" s="44">
        <f t="shared" si="2"/>
        <v>82</v>
      </c>
      <c r="B85" s="10" t="s">
        <v>182</v>
      </c>
      <c r="C85" s="9" t="s">
        <v>182</v>
      </c>
      <c r="D85" s="5"/>
      <c r="E85" s="9"/>
    </row>
    <row r="86" spans="1:5" ht="16.5" thickBot="1" x14ac:dyDescent="0.3">
      <c r="A86" s="44">
        <f t="shared" si="2"/>
        <v>83</v>
      </c>
      <c r="B86" s="10" t="s">
        <v>34</v>
      </c>
      <c r="C86" s="9" t="s">
        <v>131</v>
      </c>
      <c r="D86" s="5" t="s">
        <v>180</v>
      </c>
      <c r="E86" s="9" t="s">
        <v>181</v>
      </c>
    </row>
    <row r="87" spans="1:5" ht="16.5" thickBot="1" x14ac:dyDescent="0.3">
      <c r="A87" s="44">
        <f>A86+1</f>
        <v>84</v>
      </c>
      <c r="B87" s="10" t="s">
        <v>34</v>
      </c>
      <c r="C87" s="9" t="s">
        <v>35</v>
      </c>
      <c r="D87" s="5" t="s">
        <v>179</v>
      </c>
      <c r="E87" s="9" t="s">
        <v>181</v>
      </c>
    </row>
    <row r="88" spans="1:5" ht="16.5" thickBot="1" x14ac:dyDescent="0.3">
      <c r="A88" s="44">
        <f>A87+1</f>
        <v>85</v>
      </c>
      <c r="B88" s="10" t="s">
        <v>172</v>
      </c>
      <c r="C88" s="9" t="s">
        <v>173</v>
      </c>
      <c r="D88" s="5" t="s">
        <v>179</v>
      </c>
      <c r="E88" s="9" t="s">
        <v>181</v>
      </c>
    </row>
    <row r="89" spans="1:5" ht="16.5" thickBot="1" x14ac:dyDescent="0.3">
      <c r="A89" s="44">
        <f>A88+1</f>
        <v>86</v>
      </c>
      <c r="B89" s="10" t="s">
        <v>172</v>
      </c>
      <c r="C89" s="9" t="s">
        <v>174</v>
      </c>
      <c r="D89" s="5" t="s">
        <v>180</v>
      </c>
      <c r="E89" s="9" t="s">
        <v>181</v>
      </c>
    </row>
    <row r="90" spans="1:5" ht="16.5" thickBot="1" x14ac:dyDescent="0.3">
      <c r="A90" s="44">
        <f>A89+1</f>
        <v>87</v>
      </c>
      <c r="B90" s="10" t="s">
        <v>68</v>
      </c>
      <c r="C90" s="9" t="s">
        <v>69</v>
      </c>
      <c r="D90" s="5" t="s">
        <v>179</v>
      </c>
      <c r="E90" s="9" t="s">
        <v>181</v>
      </c>
    </row>
    <row r="91" spans="1:5" ht="16.5" thickBot="1" x14ac:dyDescent="0.3">
      <c r="A91" s="44">
        <f>A90+1</f>
        <v>88</v>
      </c>
      <c r="B91" s="10" t="s">
        <v>68</v>
      </c>
      <c r="C91" s="9" t="s">
        <v>175</v>
      </c>
      <c r="D91" s="5" t="s">
        <v>180</v>
      </c>
      <c r="E91" s="9" t="s">
        <v>181</v>
      </c>
    </row>
    <row r="92" spans="1:5" ht="16.5" thickBot="1" x14ac:dyDescent="0.3"/>
    <row r="93" spans="1:5" x14ac:dyDescent="0.25">
      <c r="B93" s="10" t="s">
        <v>93</v>
      </c>
      <c r="C93" s="11">
        <v>42</v>
      </c>
    </row>
  </sheetData>
  <pageMargins left="0.70833333333333304" right="0.70833333333333304" top="0.74791666666666701" bottom="0.74791666666666701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3"/>
  <sheetViews>
    <sheetView view="pageBreakPreview" zoomScale="60" zoomScaleNormal="70" workbookViewId="0">
      <pane xSplit="1" ySplit="2" topLeftCell="Q81" activePane="bottomRight" state="frozen"/>
      <selection pane="topRight" activeCell="B1" sqref="B1"/>
      <selection pane="bottomLeft" activeCell="A3" sqref="A3"/>
      <selection pane="bottomRight" activeCell="F14" sqref="F14"/>
    </sheetView>
  </sheetViews>
  <sheetFormatPr defaultRowHeight="15" outlineLevelRow="1" x14ac:dyDescent="0.25"/>
  <cols>
    <col min="1" max="1" width="3.140625" customWidth="1"/>
    <col min="2" max="3" width="25.7109375" customWidth="1"/>
    <col min="4" max="4" width="8.7109375" customWidth="1"/>
    <col min="5" max="5" width="8.5703125" customWidth="1"/>
    <col min="6" max="44" width="8.7109375" customWidth="1"/>
    <col min="45" max="45" width="9.140625" customWidth="1"/>
    <col min="46" max="1025" width="8.7109375" customWidth="1"/>
  </cols>
  <sheetData>
    <row r="1" spans="1:48" s="12" customFormat="1" ht="16.5" customHeight="1" x14ac:dyDescent="0.25">
      <c r="A1" s="51" t="s">
        <v>2</v>
      </c>
      <c r="B1" s="56" t="s">
        <v>94</v>
      </c>
      <c r="C1" s="50" t="s">
        <v>95</v>
      </c>
      <c r="D1" s="52" t="s">
        <v>96</v>
      </c>
      <c r="E1" s="53" t="s">
        <v>97</v>
      </c>
      <c r="F1" s="50" t="s">
        <v>98</v>
      </c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 t="s">
        <v>99</v>
      </c>
      <c r="AA1" s="50"/>
      <c r="AB1" s="50"/>
      <c r="AC1" s="50"/>
      <c r="AD1" s="50"/>
      <c r="AE1" s="50" t="s">
        <v>100</v>
      </c>
      <c r="AF1" s="50"/>
      <c r="AG1" s="50"/>
      <c r="AH1" s="50" t="s">
        <v>101</v>
      </c>
      <c r="AI1" s="50"/>
      <c r="AJ1" s="50"/>
      <c r="AK1" s="50" t="s">
        <v>102</v>
      </c>
      <c r="AL1" s="50"/>
      <c r="AM1" s="50"/>
      <c r="AN1" s="50" t="s">
        <v>103</v>
      </c>
      <c r="AO1" s="50"/>
      <c r="AP1" s="50"/>
      <c r="AQ1" s="50" t="s">
        <v>104</v>
      </c>
      <c r="AR1" s="50"/>
      <c r="AS1" s="50"/>
      <c r="AT1" s="50" t="s">
        <v>105</v>
      </c>
      <c r="AU1" s="50"/>
      <c r="AV1" s="50"/>
    </row>
    <row r="2" spans="1:48" ht="15.75" x14ac:dyDescent="0.25">
      <c r="A2" s="51"/>
      <c r="B2" s="56"/>
      <c r="C2" s="50"/>
      <c r="D2" s="52"/>
      <c r="E2" s="53"/>
      <c r="F2" s="54" t="s">
        <v>106</v>
      </c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</row>
    <row r="3" spans="1:48" ht="15.75" x14ac:dyDescent="0.25">
      <c r="A3" s="13">
        <v>1</v>
      </c>
      <c r="B3" s="14" t="str">
        <f>IF(Реглист!D4="А",Реглист!B4,Реглист!B5)</f>
        <v>Непредсказуемые</v>
      </c>
      <c r="C3" s="14" t="str">
        <f>IF(Реглист!D4="А",Реглист!C4,Реглист!C5)</f>
        <v>Хомский Дмитрий</v>
      </c>
      <c r="D3" s="15">
        <f t="shared" ref="D3:E22" si="0">D50</f>
        <v>0</v>
      </c>
      <c r="E3" s="16">
        <f t="shared" si="0"/>
        <v>43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</row>
    <row r="4" spans="1:48" ht="15.75" x14ac:dyDescent="0.25">
      <c r="A4" s="18">
        <f t="shared" ref="A4:A44" si="1">A3+1</f>
        <v>2</v>
      </c>
      <c r="B4" s="14" t="str">
        <f>IF(Реглист!D6="А",Реглист!B6,Реглист!B7)</f>
        <v>Фарватер</v>
      </c>
      <c r="C4" s="14" t="str">
        <f>IF(Реглист!D6="А",Реглист!C6,Реглист!C7)</f>
        <v>Цыганок Михаил</v>
      </c>
      <c r="D4" s="15">
        <f t="shared" si="0"/>
        <v>615.48</v>
      </c>
      <c r="E4" s="16">
        <f t="shared" si="0"/>
        <v>11</v>
      </c>
      <c r="F4" s="19">
        <v>105</v>
      </c>
      <c r="G4" s="19">
        <v>119</v>
      </c>
      <c r="H4" s="19">
        <v>119</v>
      </c>
      <c r="I4" s="19">
        <v>149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</row>
    <row r="5" spans="1:48" ht="15.75" x14ac:dyDescent="0.25">
      <c r="A5" s="18">
        <f t="shared" si="1"/>
        <v>3</v>
      </c>
      <c r="B5" s="14" t="str">
        <f>IF(Реглист!D8="А",Реглист!B8,Реглист!B9)</f>
        <v>Neptune fishing team</v>
      </c>
      <c r="C5" s="14" t="str">
        <f>IF(Реглист!D8="А",Реглист!C8,Реглист!C9)</f>
        <v>Кирьянов Денис</v>
      </c>
      <c r="D5" s="15">
        <f t="shared" si="0"/>
        <v>352.25</v>
      </c>
      <c r="E5" s="16">
        <f t="shared" si="0"/>
        <v>16</v>
      </c>
      <c r="F5" s="19">
        <v>125</v>
      </c>
      <c r="G5" s="19">
        <v>140</v>
      </c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</row>
    <row r="6" spans="1:48" ht="15.75" x14ac:dyDescent="0.25">
      <c r="A6" s="18">
        <f t="shared" si="1"/>
        <v>4</v>
      </c>
      <c r="B6" s="14" t="str">
        <f>IF(Реглист!D10="А",Реглист!B10,Реглист!B11)</f>
        <v>Peacock Bass</v>
      </c>
      <c r="C6" s="14" t="str">
        <f>IF(Реглист!D10="А",Реглист!C10,Реглист!C11)</f>
        <v>Сенчуров Иван</v>
      </c>
      <c r="D6" s="15">
        <f t="shared" si="0"/>
        <v>327.76</v>
      </c>
      <c r="E6" s="16">
        <f t="shared" si="0"/>
        <v>17</v>
      </c>
      <c r="F6" s="19">
        <v>130</v>
      </c>
      <c r="G6" s="19">
        <v>126</v>
      </c>
      <c r="H6" s="20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</row>
    <row r="7" spans="1:48" ht="15.75" x14ac:dyDescent="0.25">
      <c r="A7" s="18">
        <f t="shared" si="1"/>
        <v>5</v>
      </c>
      <c r="B7" s="14" t="str">
        <f>IF(Реглист!D12="А",Реглист!B12,Реглист!B13)</f>
        <v>Бульба з Салам</v>
      </c>
      <c r="C7" s="14" t="str">
        <f>IF(Реглист!D12="А",Реглист!C12,Реглист!C13)</f>
        <v>Лунякин Олег</v>
      </c>
      <c r="D7" s="15">
        <f t="shared" si="0"/>
        <v>0</v>
      </c>
      <c r="E7" s="16">
        <f t="shared" si="0"/>
        <v>43</v>
      </c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</row>
    <row r="8" spans="1:48" ht="15.75" x14ac:dyDescent="0.25">
      <c r="A8" s="18">
        <f t="shared" si="1"/>
        <v>6</v>
      </c>
      <c r="B8" s="14" t="str">
        <f>IF(Реглист!D14="А",Реглист!B14,Реглист!B15)</f>
        <v>UL soldiers of fortune</v>
      </c>
      <c r="C8" s="14" t="str">
        <f>IF(Реглист!D14="А",Реглист!C14,Реглист!C15)</f>
        <v>Дешкевич Виталий</v>
      </c>
      <c r="D8" s="15">
        <f t="shared" si="0"/>
        <v>0</v>
      </c>
      <c r="E8" s="16">
        <f t="shared" si="0"/>
        <v>43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</row>
    <row r="9" spans="1:48" ht="15.75" x14ac:dyDescent="0.25">
      <c r="A9" s="18">
        <f t="shared" si="1"/>
        <v>7</v>
      </c>
      <c r="B9" s="14" t="str">
        <f>IF(Реглист!D16="А",Реглист!B16,Реглист!B17)</f>
        <v>СТАR Fishingstock</v>
      </c>
      <c r="C9" s="14" t="str">
        <f>IF(Реглист!D16="А",Реглист!C16,Реглист!C17)</f>
        <v>Бычик Роман</v>
      </c>
      <c r="D9" s="15">
        <f t="shared" si="0"/>
        <v>256</v>
      </c>
      <c r="E9" s="16">
        <f t="shared" si="0"/>
        <v>19</v>
      </c>
      <c r="F9" s="19">
        <v>160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</row>
    <row r="10" spans="1:48" ht="15.75" x14ac:dyDescent="0.25">
      <c r="A10" s="18">
        <f t="shared" si="1"/>
        <v>8</v>
      </c>
      <c r="B10" s="14" t="str">
        <f>IF(Реглист!D18="А",Реглист!B18,Реглист!B19)</f>
        <v>Poseidon</v>
      </c>
      <c r="C10" s="14" t="str">
        <f>IF(Реглист!D18="А",Реглист!C18,Реглист!C19)</f>
        <v>Ананич Геннадий</v>
      </c>
      <c r="D10" s="15">
        <f t="shared" si="0"/>
        <v>1651.2399999999998</v>
      </c>
      <c r="E10" s="16">
        <f t="shared" si="0"/>
        <v>2</v>
      </c>
      <c r="F10" s="19">
        <v>135</v>
      </c>
      <c r="G10" s="19">
        <v>118</v>
      </c>
      <c r="H10" s="19">
        <v>127</v>
      </c>
      <c r="I10" s="19">
        <v>261</v>
      </c>
      <c r="J10" s="19">
        <v>169</v>
      </c>
      <c r="K10" s="19">
        <v>142</v>
      </c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</row>
    <row r="11" spans="1:48" ht="15.75" x14ac:dyDescent="0.25">
      <c r="A11" s="18">
        <f t="shared" si="1"/>
        <v>9</v>
      </c>
      <c r="B11" s="14" t="str">
        <f>IF(Реглист!D20="А",Реглист!B20,Реглист!B21)</f>
        <v>Team Minsk</v>
      </c>
      <c r="C11" s="14" t="str">
        <f>IF(Реглист!D20="А",Реглист!C20,Реглист!C21)</f>
        <v>Огейко Юрий</v>
      </c>
      <c r="D11" s="15">
        <f t="shared" si="0"/>
        <v>139.24</v>
      </c>
      <c r="E11" s="16">
        <f t="shared" si="0"/>
        <v>27</v>
      </c>
      <c r="F11" s="19">
        <v>118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</row>
    <row r="12" spans="1:48" ht="15.75" x14ac:dyDescent="0.25">
      <c r="A12" s="18">
        <f t="shared" si="1"/>
        <v>10</v>
      </c>
      <c r="B12" s="14" t="str">
        <f>IF(Реглист!D22="А",Реглист!B22,Реглист!B23)</f>
        <v>RVR</v>
      </c>
      <c r="C12" s="14" t="str">
        <f>IF(Реглист!D22="А",Реглист!C22,Реглист!C23)</f>
        <v>Золотухин Александр</v>
      </c>
      <c r="D12" s="15">
        <f t="shared" si="0"/>
        <v>0</v>
      </c>
      <c r="E12" s="16">
        <f t="shared" si="0"/>
        <v>43</v>
      </c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</row>
    <row r="13" spans="1:48" ht="15.75" x14ac:dyDescent="0.25">
      <c r="A13" s="18">
        <f t="shared" si="1"/>
        <v>11</v>
      </c>
      <c r="B13" s="14" t="str">
        <f>IF(Реглист!D24="А",Реглист!B24,Реглист!B25)</f>
        <v>Perch Legends</v>
      </c>
      <c r="C13" s="14" t="str">
        <f>IF(Реглист!D24="А",Реглист!C24,Реглист!C25)</f>
        <v>Каменец Алексей</v>
      </c>
      <c r="D13" s="15">
        <f t="shared" si="0"/>
        <v>0</v>
      </c>
      <c r="E13" s="16">
        <f t="shared" si="0"/>
        <v>43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</row>
    <row r="14" spans="1:48" ht="15.75" x14ac:dyDescent="0.25">
      <c r="A14" s="18">
        <f t="shared" si="1"/>
        <v>12</v>
      </c>
      <c r="B14" s="14" t="str">
        <f>IF(Реглист!D26="А",Реглист!B26,Реглист!B27)</f>
        <v>Студенты</v>
      </c>
      <c r="C14" s="14" t="str">
        <f>IF(Реглист!D26="А",Реглист!C26,Реглист!C27)</f>
        <v>Кузнецов Никита</v>
      </c>
      <c r="D14" s="15">
        <f t="shared" si="0"/>
        <v>0</v>
      </c>
      <c r="E14" s="16">
        <f t="shared" si="0"/>
        <v>43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</row>
    <row r="15" spans="1:48" ht="15.75" x14ac:dyDescent="0.25">
      <c r="A15" s="18">
        <f t="shared" si="1"/>
        <v>13</v>
      </c>
      <c r="B15" s="14" t="str">
        <f>IF(Реглист!D28="А",Реглист!B28,Реглист!B29)</f>
        <v>Полесье</v>
      </c>
      <c r="C15" s="14" t="str">
        <f>IF(Реглист!D28="А",Реглист!C28,Реглист!C29)</f>
        <v>Марковский Максим</v>
      </c>
      <c r="D15" s="15">
        <f t="shared" si="0"/>
        <v>114.48999999999998</v>
      </c>
      <c r="E15" s="16">
        <f t="shared" si="0"/>
        <v>28</v>
      </c>
      <c r="F15" s="19">
        <v>107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</row>
    <row r="16" spans="1:48" ht="15.75" x14ac:dyDescent="0.25">
      <c r="A16" s="18">
        <f t="shared" si="1"/>
        <v>14</v>
      </c>
      <c r="B16" s="14" t="str">
        <f>IF(Реглист!D30="А",Реглист!B30,Реглист!B31)</f>
        <v>Кобринский МСЗ</v>
      </c>
      <c r="C16" s="14" t="str">
        <f>IF(Реглист!D30="А",Реглист!C30,Реглист!C31)</f>
        <v>Барташук Александр</v>
      </c>
      <c r="D16" s="15">
        <f t="shared" si="0"/>
        <v>652.53</v>
      </c>
      <c r="E16" s="16">
        <f t="shared" si="0"/>
        <v>9</v>
      </c>
      <c r="F16" s="19">
        <v>136</v>
      </c>
      <c r="G16" s="19">
        <v>119</v>
      </c>
      <c r="H16" s="19">
        <v>140</v>
      </c>
      <c r="I16" s="19">
        <v>114</v>
      </c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</row>
    <row r="17" spans="1:48" ht="15.75" x14ac:dyDescent="0.25">
      <c r="A17" s="18">
        <f t="shared" si="1"/>
        <v>15</v>
      </c>
      <c r="B17" s="14" t="str">
        <f>IF(Реглист!D32="А",Реглист!B32,Реглист!B33)</f>
        <v>ASpinnTeam</v>
      </c>
      <c r="C17" s="14" t="str">
        <f>IF(Реглист!D32="А",Реглист!C32,Реглист!C33)</f>
        <v>Вашкевич Александр</v>
      </c>
      <c r="D17" s="15">
        <f t="shared" si="0"/>
        <v>0</v>
      </c>
      <c r="E17" s="16">
        <f t="shared" si="0"/>
        <v>43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</row>
    <row r="18" spans="1:48" ht="15.75" x14ac:dyDescent="0.25">
      <c r="A18" s="18">
        <f t="shared" si="1"/>
        <v>16</v>
      </c>
      <c r="B18" s="14" t="str">
        <f>IF(Реглист!D34="А",Реглист!B34,Реглист!B35)</f>
        <v>FishMurder</v>
      </c>
      <c r="C18" s="14" t="str">
        <f>IF(Реглист!D34="А",Реглист!C34,Реглист!C35)</f>
        <v xml:space="preserve">Шило Сергей </v>
      </c>
      <c r="D18" s="15">
        <f t="shared" si="0"/>
        <v>166.41</v>
      </c>
      <c r="E18" s="16">
        <f t="shared" si="0"/>
        <v>24</v>
      </c>
      <c r="F18" s="19">
        <v>129</v>
      </c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</row>
    <row r="19" spans="1:48" ht="15.75" x14ac:dyDescent="0.25">
      <c r="A19" s="18">
        <f t="shared" si="1"/>
        <v>17</v>
      </c>
      <c r="B19" s="14" t="str">
        <f>IF(Реглист!D36="А",Реглист!B36,Реглист!B37)</f>
        <v>Бобруйский Region</v>
      </c>
      <c r="C19" s="14" t="str">
        <f>IF(Реглист!D36="А",Реглист!C36,Реглист!C37)</f>
        <v>Пархамович Максим</v>
      </c>
      <c r="D19" s="15">
        <f t="shared" si="0"/>
        <v>0</v>
      </c>
      <c r="E19" s="16">
        <f t="shared" si="0"/>
        <v>43</v>
      </c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</row>
    <row r="20" spans="1:48" ht="15.75" x14ac:dyDescent="0.25">
      <c r="A20" s="18">
        <f t="shared" si="1"/>
        <v>18</v>
      </c>
      <c r="B20" s="14" t="str">
        <f>IF(Реглист!D38="А",Реглист!B38,Реглист!B39)</f>
        <v>West Fishing</v>
      </c>
      <c r="C20" s="14" t="str">
        <f>IF(Реглист!D38="А",Реглист!C38,Реглист!C39)</f>
        <v xml:space="preserve">Золотарь Андрей </v>
      </c>
      <c r="D20" s="15">
        <f t="shared" si="0"/>
        <v>182.25</v>
      </c>
      <c r="E20" s="16">
        <f t="shared" si="0"/>
        <v>23</v>
      </c>
      <c r="F20" s="19">
        <v>135</v>
      </c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</row>
    <row r="21" spans="1:48" ht="15.75" x14ac:dyDescent="0.25">
      <c r="A21" s="18">
        <f t="shared" si="1"/>
        <v>19</v>
      </c>
      <c r="B21" s="14" t="str">
        <f>IF(Реглист!D40="А",Реглист!B40,Реглист!B41)</f>
        <v>K&amp;M</v>
      </c>
      <c r="C21" s="14" t="str">
        <f>IF(Реглист!D40="А",Реглист!C40,Реглист!C41)</f>
        <v>Мельников Юрий</v>
      </c>
      <c r="D21" s="15">
        <f t="shared" si="0"/>
        <v>2153.75</v>
      </c>
      <c r="E21" s="16">
        <f t="shared" si="0"/>
        <v>1</v>
      </c>
      <c r="F21" s="19">
        <v>123</v>
      </c>
      <c r="G21" s="19">
        <v>129</v>
      </c>
      <c r="H21" s="19">
        <v>134</v>
      </c>
      <c r="I21" s="19">
        <v>143</v>
      </c>
      <c r="J21" s="19">
        <v>124</v>
      </c>
      <c r="K21" s="19">
        <v>129</v>
      </c>
      <c r="L21" s="19">
        <v>132</v>
      </c>
      <c r="M21" s="19">
        <v>133</v>
      </c>
      <c r="N21" s="19">
        <v>137</v>
      </c>
      <c r="O21" s="19">
        <v>151</v>
      </c>
      <c r="P21" s="19">
        <v>140</v>
      </c>
      <c r="Q21" s="19">
        <v>130</v>
      </c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</row>
    <row r="22" spans="1:48" ht="15.75" x14ac:dyDescent="0.25">
      <c r="A22" s="18">
        <f t="shared" si="1"/>
        <v>20</v>
      </c>
      <c r="B22" s="14" t="str">
        <f>IF(Реглист!D42="А",Реглист!B42,Реглист!B43)</f>
        <v>Орловские</v>
      </c>
      <c r="C22" s="14" t="str">
        <f>IF(Реглист!D42="А",Реглист!C42,Реглист!C43)</f>
        <v>Боровик Андрей</v>
      </c>
      <c r="D22" s="15">
        <f t="shared" si="0"/>
        <v>1105.6599999999999</v>
      </c>
      <c r="E22" s="16">
        <f t="shared" si="0"/>
        <v>5</v>
      </c>
      <c r="F22" s="19">
        <v>137</v>
      </c>
      <c r="G22" s="19">
        <v>151</v>
      </c>
      <c r="H22" s="19">
        <v>150</v>
      </c>
      <c r="I22" s="19">
        <v>164</v>
      </c>
      <c r="J22" s="19">
        <v>140</v>
      </c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</row>
    <row r="23" spans="1:48" ht="15.75" x14ac:dyDescent="0.25">
      <c r="A23" s="18">
        <f t="shared" si="1"/>
        <v>21</v>
      </c>
      <c r="B23" s="14" t="str">
        <f>IF(Реглист!D44="А",Реглист!B44,Реглист!B45)</f>
        <v>-</v>
      </c>
      <c r="C23" s="14" t="str">
        <f>IF(Реглист!D44="А",Реглист!C44,Реглист!C45)</f>
        <v>-</v>
      </c>
      <c r="D23" s="15">
        <f t="shared" ref="D23:E42" si="2">D70</f>
        <v>0</v>
      </c>
      <c r="E23" s="16">
        <f t="shared" si="2"/>
        <v>43</v>
      </c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</row>
    <row r="24" spans="1:48" ht="15.75" x14ac:dyDescent="0.25">
      <c r="A24" s="18">
        <f t="shared" si="1"/>
        <v>22</v>
      </c>
      <c r="B24" s="14" t="str">
        <f>IF(Реглист!D46="А",Реглист!B46,Реглист!B47)</f>
        <v>SB-fishing</v>
      </c>
      <c r="C24" s="14" t="str">
        <f>IF(Реглист!D46="А",Реглист!C46,Реглист!C47)</f>
        <v>Сапраненков Евгений</v>
      </c>
      <c r="D24" s="15">
        <f t="shared" si="2"/>
        <v>1160</v>
      </c>
      <c r="E24" s="16">
        <f t="shared" si="2"/>
        <v>4</v>
      </c>
      <c r="F24" s="19">
        <v>260</v>
      </c>
      <c r="G24" s="19">
        <v>220</v>
      </c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</row>
    <row r="25" spans="1:48" ht="15.75" x14ac:dyDescent="0.25">
      <c r="A25" s="18">
        <f t="shared" si="1"/>
        <v>23</v>
      </c>
      <c r="B25" s="14" t="str">
        <f>IF(Реглист!D48="А",Реглист!B48,Реглист!B49)</f>
        <v>ULBroTeaM</v>
      </c>
      <c r="C25" s="14" t="str">
        <f>IF(Реглист!D48="А",Реглист!C48,Реглист!C49)</f>
        <v>Вычиков Павел</v>
      </c>
      <c r="D25" s="15">
        <f t="shared" si="2"/>
        <v>621.17000000000007</v>
      </c>
      <c r="E25" s="16">
        <f t="shared" si="2"/>
        <v>10</v>
      </c>
      <c r="F25" s="19">
        <v>114</v>
      </c>
      <c r="G25" s="19">
        <v>126</v>
      </c>
      <c r="H25" s="19">
        <v>139</v>
      </c>
      <c r="I25" s="19">
        <v>118</v>
      </c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</row>
    <row r="26" spans="1:48" ht="15.75" x14ac:dyDescent="0.25">
      <c r="A26" s="18">
        <f t="shared" si="1"/>
        <v>24</v>
      </c>
      <c r="B26" s="14" t="str">
        <f>IF(Реглист!D50="А",Реглист!B50,Реглист!B51)</f>
        <v>ES team</v>
      </c>
      <c r="C26" s="14" t="str">
        <f>IF(Реглист!D50="А",Реглист!C50,Реглист!C51)</f>
        <v>Боляновский Дмитрий</v>
      </c>
      <c r="D26" s="15">
        <f t="shared" si="2"/>
        <v>272.25</v>
      </c>
      <c r="E26" s="16">
        <f t="shared" si="2"/>
        <v>18</v>
      </c>
      <c r="F26" s="19">
        <v>165</v>
      </c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</row>
    <row r="27" spans="1:48" ht="15.75" x14ac:dyDescent="0.25">
      <c r="A27" s="18">
        <f t="shared" si="1"/>
        <v>25</v>
      </c>
      <c r="B27" s="14" t="str">
        <f>IF(Реглист!D52="А",Реглист!B52,Реглист!B53)</f>
        <v>Bad  Fish</v>
      </c>
      <c r="C27" s="14" t="str">
        <f>IF(Реглист!D52="А",Реглист!C52,Реглист!C53)</f>
        <v xml:space="preserve">Корней Валентин </v>
      </c>
      <c r="D27" s="15">
        <f t="shared" si="2"/>
        <v>156.25</v>
      </c>
      <c r="E27" s="16">
        <f t="shared" si="2"/>
        <v>26</v>
      </c>
      <c r="F27" s="19">
        <v>125</v>
      </c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</row>
    <row r="28" spans="1:48" ht="15.75" x14ac:dyDescent="0.25">
      <c r="A28" s="18">
        <f t="shared" si="1"/>
        <v>26</v>
      </c>
      <c r="B28" s="14" t="str">
        <f>IF(Реглист!D54="А",Реглист!B54,Реглист!B55)</f>
        <v>Штиль</v>
      </c>
      <c r="C28" s="14" t="str">
        <f>IF(Реглист!D54="А",Реглист!C54,Реглист!C55)</f>
        <v>Козлов Юрий</v>
      </c>
      <c r="D28" s="15">
        <f t="shared" si="2"/>
        <v>210.25</v>
      </c>
      <c r="E28" s="16">
        <f t="shared" si="2"/>
        <v>21</v>
      </c>
      <c r="F28" s="19">
        <v>145</v>
      </c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</row>
    <row r="29" spans="1:48" ht="15.75" x14ac:dyDescent="0.25">
      <c r="A29" s="18">
        <f t="shared" si="1"/>
        <v>27</v>
      </c>
      <c r="B29" s="14" t="str">
        <f>IF(Реглист!D56="А",Реглист!B56,Реглист!B57)</f>
        <v>Solfishing</v>
      </c>
      <c r="C29" s="14" t="str">
        <f>IF(Реглист!D56="А",Реглист!C56,Реглист!C57)</f>
        <v>Санько Александр</v>
      </c>
      <c r="D29" s="15">
        <f t="shared" si="2"/>
        <v>414.83</v>
      </c>
      <c r="E29" s="16">
        <f t="shared" si="2"/>
        <v>13</v>
      </c>
      <c r="F29" s="19">
        <v>133</v>
      </c>
      <c r="G29" s="19">
        <v>105</v>
      </c>
      <c r="H29" s="19">
        <v>113</v>
      </c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</row>
    <row r="30" spans="1:48" ht="15.75" x14ac:dyDescent="0.25">
      <c r="A30" s="18">
        <f t="shared" si="1"/>
        <v>28</v>
      </c>
      <c r="B30" s="14" t="str">
        <f>IF(Реглист!D58="А",Реглист!B58,Реглист!B59)</f>
        <v>Favorite Team Belarus</v>
      </c>
      <c r="C30" s="14" t="str">
        <f>IF(Реглист!D58="А",Реглист!C58,Реглист!C59)</f>
        <v>Шавшунов Никита</v>
      </c>
      <c r="D30" s="15">
        <f t="shared" si="2"/>
        <v>758.02</v>
      </c>
      <c r="E30" s="16">
        <f t="shared" si="2"/>
        <v>7</v>
      </c>
      <c r="F30" s="19">
        <v>131</v>
      </c>
      <c r="G30" s="19">
        <v>146</v>
      </c>
      <c r="H30" s="19">
        <v>142</v>
      </c>
      <c r="I30" s="19">
        <v>131</v>
      </c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</row>
    <row r="31" spans="1:48" ht="15.75" x14ac:dyDescent="0.25">
      <c r="A31" s="18">
        <f t="shared" si="1"/>
        <v>29</v>
      </c>
      <c r="B31" s="14" t="str">
        <f>IF(Реглист!D60="А",Реглист!B60,Реглист!B61)</f>
        <v>Team Ylov</v>
      </c>
      <c r="C31" s="14" t="str">
        <f>IF(Реглист!D60="А",Реглист!C60,Реглист!C61)</f>
        <v>Тулупов Александр</v>
      </c>
      <c r="D31" s="15">
        <f t="shared" si="2"/>
        <v>722.89</v>
      </c>
      <c r="E31" s="16">
        <f t="shared" si="2"/>
        <v>8</v>
      </c>
      <c r="F31" s="19">
        <v>145</v>
      </c>
      <c r="G31" s="19">
        <v>136</v>
      </c>
      <c r="H31" s="19">
        <v>128</v>
      </c>
      <c r="I31" s="19">
        <v>128</v>
      </c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</row>
    <row r="32" spans="1:48" ht="15.75" x14ac:dyDescent="0.25">
      <c r="A32" s="18">
        <f t="shared" si="1"/>
        <v>30</v>
      </c>
      <c r="B32" s="14" t="str">
        <f>IF(Реглист!D62="А",Реглист!B62,Реглист!B63)</f>
        <v>-</v>
      </c>
      <c r="C32" s="14" t="str">
        <f>IF(Реглист!D62="А",Реглист!C62,Реглист!C63)</f>
        <v>-</v>
      </c>
      <c r="D32" s="15">
        <f t="shared" si="2"/>
        <v>0</v>
      </c>
      <c r="E32" s="16">
        <f t="shared" si="2"/>
        <v>43</v>
      </c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</row>
    <row r="33" spans="1:48" ht="15.75" x14ac:dyDescent="0.25">
      <c r="A33" s="18">
        <f t="shared" si="1"/>
        <v>31</v>
      </c>
      <c r="B33" s="14" t="str">
        <f>IF(Реглист!D64="А",Реглист!B64,Реглист!B65)</f>
        <v>Позитив</v>
      </c>
      <c r="C33" s="14" t="str">
        <f>IF(Реглист!D64="А",Реглист!C64,Реглист!C65)</f>
        <v>Князев Сергей</v>
      </c>
      <c r="D33" s="15">
        <f t="shared" si="2"/>
        <v>158.76</v>
      </c>
      <c r="E33" s="16">
        <f t="shared" si="2"/>
        <v>25</v>
      </c>
      <c r="F33" s="19">
        <v>126</v>
      </c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</row>
    <row r="34" spans="1:48" ht="15.75" x14ac:dyDescent="0.25">
      <c r="A34" s="18">
        <f t="shared" si="1"/>
        <v>32</v>
      </c>
      <c r="B34" s="14" t="str">
        <f>IF(Реглист!D66="А",Реглист!B66,Реглист!B67)</f>
        <v>Твичим и джигуем</v>
      </c>
      <c r="C34" s="14" t="str">
        <f>IF(Реглист!D66="А",Реглист!C66,Реглист!C67)</f>
        <v xml:space="preserve">Чернышев Егор </v>
      </c>
      <c r="D34" s="15">
        <f t="shared" si="2"/>
        <v>237.16000000000003</v>
      </c>
      <c r="E34" s="16">
        <f t="shared" si="2"/>
        <v>20</v>
      </c>
      <c r="F34" s="19">
        <v>154</v>
      </c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</row>
    <row r="35" spans="1:48" ht="15.75" x14ac:dyDescent="0.25">
      <c r="A35" s="18">
        <f t="shared" si="1"/>
        <v>33</v>
      </c>
      <c r="B35" s="14" t="str">
        <f>IF(Реглист!D68="А",Реглист!B68,Реглист!B69)</f>
        <v>Vodomotorika TEAM</v>
      </c>
      <c r="C35" s="14" t="str">
        <f>IF(Реглист!D68="А",Реглист!C68,Реглист!C69)</f>
        <v>Ставер Дмитрий</v>
      </c>
      <c r="D35" s="15">
        <f t="shared" si="2"/>
        <v>369</v>
      </c>
      <c r="E35" s="16">
        <f t="shared" si="2"/>
        <v>15</v>
      </c>
      <c r="F35" s="19">
        <v>120</v>
      </c>
      <c r="G35" s="19">
        <v>150</v>
      </c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</row>
    <row r="36" spans="1:48" ht="15.75" x14ac:dyDescent="0.25">
      <c r="A36" s="18">
        <f t="shared" si="1"/>
        <v>34</v>
      </c>
      <c r="B36" s="14" t="str">
        <f>IF(Реглист!D70="А",Реглист!B70,Реглист!B71)</f>
        <v>-</v>
      </c>
      <c r="C36" s="14" t="str">
        <f>IF(Реглист!D70="А",Реглист!C70,Реглист!C71)</f>
        <v>-</v>
      </c>
      <c r="D36" s="15">
        <f t="shared" si="2"/>
        <v>0</v>
      </c>
      <c r="E36" s="16">
        <f t="shared" si="2"/>
        <v>43</v>
      </c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</row>
    <row r="37" spans="1:48" ht="15.75" x14ac:dyDescent="0.25">
      <c r="A37" s="18">
        <f t="shared" si="1"/>
        <v>35</v>
      </c>
      <c r="B37" s="14" t="str">
        <f>IF(Реглист!D72="А",Реглист!B72,Реглист!B73)</f>
        <v>XULи-ULи</v>
      </c>
      <c r="C37" s="14" t="str">
        <f>IF(Реглист!D72="А",Реглист!C72,Реглист!C73)</f>
        <v>Вежновец Михаил</v>
      </c>
      <c r="D37" s="15">
        <f t="shared" si="2"/>
        <v>196</v>
      </c>
      <c r="E37" s="16">
        <f t="shared" si="2"/>
        <v>22</v>
      </c>
      <c r="F37" s="19">
        <v>140</v>
      </c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</row>
    <row r="38" spans="1:48" ht="15.75" x14ac:dyDescent="0.25">
      <c r="A38" s="18">
        <f t="shared" si="1"/>
        <v>36</v>
      </c>
      <c r="B38" s="14" t="str">
        <f>IF(Реглист!D74="А",Реглист!B74,Реглист!B75)</f>
        <v>LEGION</v>
      </c>
      <c r="C38" s="14" t="str">
        <f>IF(Реглист!D74="А",Реглист!C74,Реглист!C75)</f>
        <v>Полюхович Александр</v>
      </c>
      <c r="D38" s="15">
        <f t="shared" si="2"/>
        <v>0</v>
      </c>
      <c r="E38" s="16">
        <f t="shared" si="2"/>
        <v>43</v>
      </c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</row>
    <row r="39" spans="1:48" ht="15.75" x14ac:dyDescent="0.25">
      <c r="A39" s="18">
        <f t="shared" si="1"/>
        <v>37</v>
      </c>
      <c r="B39" s="14" t="str">
        <f>IF(Реглист!D76="А",Реглист!B76,Реглист!B77)</f>
        <v>Брест над Бугом</v>
      </c>
      <c r="C39" s="14" t="str">
        <f>IF(Реглист!D76="А",Реглист!C76,Реглист!C77)</f>
        <v>Тысевич Сергей</v>
      </c>
      <c r="D39" s="15">
        <f t="shared" si="2"/>
        <v>375.03999999999996</v>
      </c>
      <c r="E39" s="16">
        <f t="shared" si="2"/>
        <v>14</v>
      </c>
      <c r="F39" s="19">
        <v>120</v>
      </c>
      <c r="G39" s="19">
        <v>152</v>
      </c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</row>
    <row r="40" spans="1:48" ht="15.75" x14ac:dyDescent="0.25">
      <c r="A40" s="18">
        <f t="shared" si="1"/>
        <v>38</v>
      </c>
      <c r="B40" s="14" t="str">
        <f>IF(Реглист!D78="А",Реглист!B78,Реглист!B79)</f>
        <v>Гефест-Техника</v>
      </c>
      <c r="C40" s="14" t="str">
        <f>IF(Реглист!D78="А",Реглист!C78,Реглист!C79)</f>
        <v>Лобацевич Виктор</v>
      </c>
      <c r="D40" s="15">
        <f t="shared" si="2"/>
        <v>0</v>
      </c>
      <c r="E40" s="16">
        <f t="shared" si="2"/>
        <v>43</v>
      </c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</row>
    <row r="41" spans="1:48" ht="15.75" x14ac:dyDescent="0.25">
      <c r="A41" s="18">
        <f t="shared" si="1"/>
        <v>39</v>
      </c>
      <c r="B41" s="14" t="str">
        <f>IF(Реглист!D80="А",Реглист!B80,Реглист!B81)</f>
        <v>Gefest</v>
      </c>
      <c r="C41" s="14" t="str">
        <f>IF(Реглист!D80="А",Реглист!C80,Реглист!C81)</f>
        <v>Саган Сергей</v>
      </c>
      <c r="D41" s="15">
        <f t="shared" si="2"/>
        <v>548.68999999999994</v>
      </c>
      <c r="E41" s="16">
        <f t="shared" si="2"/>
        <v>12</v>
      </c>
      <c r="F41" s="19">
        <v>137</v>
      </c>
      <c r="G41" s="19">
        <v>190</v>
      </c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</row>
    <row r="42" spans="1:48" ht="15.75" x14ac:dyDescent="0.25">
      <c r="A42" s="18">
        <f t="shared" si="1"/>
        <v>40</v>
      </c>
      <c r="B42" s="14" t="str">
        <f>IF(Реглист!D82="А",Реглист!B82,Реглист!B83)</f>
        <v>Bait Breath Team</v>
      </c>
      <c r="C42" s="14" t="str">
        <f>IF(Реглист!D82="А",Реглист!C82,Реглист!C83)</f>
        <v>Бахур Александр</v>
      </c>
      <c r="D42" s="15">
        <f t="shared" si="2"/>
        <v>0</v>
      </c>
      <c r="E42" s="16">
        <f t="shared" si="2"/>
        <v>43</v>
      </c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</row>
    <row r="43" spans="1:48" ht="15.75" x14ac:dyDescent="0.25">
      <c r="A43" s="18">
        <f t="shared" si="1"/>
        <v>41</v>
      </c>
      <c r="B43" s="14" t="str">
        <f>IF(Реглист!D84="А",Реглист!B84,Реглист!B85)</f>
        <v>-</v>
      </c>
      <c r="C43" s="14" t="str">
        <f>IF(Реглист!D84="А",Реглист!C84,Реглист!C85)</f>
        <v>-</v>
      </c>
      <c r="D43" s="15">
        <f t="shared" ref="D43:E46" si="3">D90</f>
        <v>0</v>
      </c>
      <c r="E43" s="16">
        <f t="shared" si="3"/>
        <v>43</v>
      </c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</row>
    <row r="44" spans="1:48" ht="15.75" x14ac:dyDescent="0.25">
      <c r="A44" s="18">
        <f t="shared" si="1"/>
        <v>42</v>
      </c>
      <c r="B44" s="14" t="str">
        <f>IF(Реглист!D86="А",Реглист!B86,Реглист!B87)</f>
        <v>BASS HUNTER</v>
      </c>
      <c r="C44" s="14" t="str">
        <f>IF(Реглист!D86="А",Реглист!C86,Реглист!C87)</f>
        <v>Кириевский Андрей</v>
      </c>
      <c r="D44" s="15">
        <f t="shared" si="3"/>
        <v>1175.68</v>
      </c>
      <c r="E44" s="16">
        <f t="shared" si="3"/>
        <v>3</v>
      </c>
      <c r="F44" s="19">
        <v>130</v>
      </c>
      <c r="G44" s="19">
        <v>112</v>
      </c>
      <c r="H44" s="19">
        <v>140</v>
      </c>
      <c r="I44" s="19">
        <v>128</v>
      </c>
      <c r="J44" s="19">
        <v>118</v>
      </c>
      <c r="K44" s="19">
        <v>130</v>
      </c>
      <c r="L44" s="19">
        <v>146</v>
      </c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</row>
    <row r="45" spans="1:48" ht="15.75" x14ac:dyDescent="0.25">
      <c r="A45" s="18">
        <f>A44+1</f>
        <v>43</v>
      </c>
      <c r="B45" s="14" t="str">
        <f>IF(Реглист!D88="А",Реглист!B88,Реглист!B89)</f>
        <v>LOVISNAMI</v>
      </c>
      <c r="C45" s="14" t="str">
        <f>IF(Реглист!D88="А",Реглист!C88,Реглист!C89)</f>
        <v>Мазовка Иван</v>
      </c>
      <c r="D45" s="15">
        <f t="shared" si="3"/>
        <v>992.25</v>
      </c>
      <c r="E45" s="16">
        <f t="shared" si="3"/>
        <v>6</v>
      </c>
      <c r="F45" s="19">
        <v>315</v>
      </c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</row>
    <row r="46" spans="1:48" ht="15.75" x14ac:dyDescent="0.25">
      <c r="A46" s="18">
        <f>A45+1</f>
        <v>44</v>
      </c>
      <c r="B46" s="14" t="str">
        <f>IF(Реглист!D90="А",Реглист!B90,Реглист!B91)</f>
        <v>Fishka</v>
      </c>
      <c r="C46" s="14" t="str">
        <f>IF(Реглист!D90="А",Реглист!C90,Реглист!C91)</f>
        <v>Наконечник Александр</v>
      </c>
      <c r="D46" s="15">
        <f t="shared" si="3"/>
        <v>0</v>
      </c>
      <c r="E46" s="16">
        <f t="shared" si="3"/>
        <v>43</v>
      </c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</row>
    <row r="47" spans="1:48" ht="15.75" x14ac:dyDescent="0.25">
      <c r="C47" s="55" t="s">
        <v>107</v>
      </c>
      <c r="D47" s="55"/>
      <c r="E47" s="55"/>
      <c r="F47" s="21">
        <f>AVERAGE(F3:Y46)</f>
        <v>140.62337662337663</v>
      </c>
      <c r="Z47" s="21" t="e">
        <f>AVERAGE(Z3:AD46)</f>
        <v>#DIV/0!</v>
      </c>
      <c r="AE47" s="21" t="e">
        <f>AVERAGE(AE3:AG46)</f>
        <v>#DIV/0!</v>
      </c>
      <c r="AH47" s="21" t="e">
        <f>AVERAGE(AH3:AJ46)</f>
        <v>#DIV/0!</v>
      </c>
      <c r="AK47" s="21" t="e">
        <f>AVERAGE(AK3:AM46)</f>
        <v>#DIV/0!</v>
      </c>
      <c r="AN47" s="21" t="e">
        <f>AVERAGE(AN3:AP46)</f>
        <v>#DIV/0!</v>
      </c>
      <c r="AQ47" s="21" t="e">
        <f>AVERAGE(AQ3:AS46)</f>
        <v>#DIV/0!</v>
      </c>
    </row>
    <row r="48" spans="1:48" ht="16.5" customHeight="1" outlineLevel="1" x14ac:dyDescent="0.25">
      <c r="A48" s="51" t="s">
        <v>2</v>
      </c>
      <c r="B48" s="50" t="s">
        <v>94</v>
      </c>
      <c r="C48" s="50" t="s">
        <v>95</v>
      </c>
      <c r="D48" s="52" t="s">
        <v>96</v>
      </c>
      <c r="E48" s="53" t="s">
        <v>97</v>
      </c>
      <c r="F48" s="50" t="s">
        <v>108</v>
      </c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</row>
    <row r="49" spans="1:48" ht="15.75" customHeight="1" outlineLevel="1" x14ac:dyDescent="0.25">
      <c r="A49" s="51"/>
      <c r="B49" s="50"/>
      <c r="C49" s="50"/>
      <c r="D49" s="52"/>
      <c r="E49" s="53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</row>
    <row r="50" spans="1:48" ht="15.75" outlineLevel="1" x14ac:dyDescent="0.25">
      <c r="A50" s="13">
        <v>1</v>
      </c>
      <c r="B50" s="22" t="str">
        <f t="shared" ref="B50:C69" si="4">B3</f>
        <v>Непредсказуемые</v>
      </c>
      <c r="C50" s="23" t="str">
        <f t="shared" si="4"/>
        <v>Хомский Дмитрий</v>
      </c>
      <c r="D50" s="17">
        <f t="shared" ref="D50:D91" si="5">SUM(F50:AV50)</f>
        <v>0</v>
      </c>
      <c r="E50" s="24">
        <f>IF(D50&gt;0,RANK(D50,$D$50:$D$93),Реглист!$C$93+1)</f>
        <v>43</v>
      </c>
      <c r="F50" s="17">
        <f t="shared" ref="F50:F93" si="6">POWER(F3/10,2)</f>
        <v>0</v>
      </c>
      <c r="G50" s="17">
        <f t="shared" ref="G50:AV56" si="7">POWER(G3/10,2)</f>
        <v>0</v>
      </c>
      <c r="H50" s="17">
        <f t="shared" si="7"/>
        <v>0</v>
      </c>
      <c r="I50" s="17">
        <f t="shared" si="7"/>
        <v>0</v>
      </c>
      <c r="J50" s="17">
        <f t="shared" si="7"/>
        <v>0</v>
      </c>
      <c r="K50" s="17">
        <f t="shared" si="7"/>
        <v>0</v>
      </c>
      <c r="L50" s="17">
        <f t="shared" si="7"/>
        <v>0</v>
      </c>
      <c r="M50" s="17">
        <f t="shared" si="7"/>
        <v>0</v>
      </c>
      <c r="N50" s="17">
        <f t="shared" si="7"/>
        <v>0</v>
      </c>
      <c r="O50" s="17">
        <f t="shared" si="7"/>
        <v>0</v>
      </c>
      <c r="P50" s="17">
        <f t="shared" si="7"/>
        <v>0</v>
      </c>
      <c r="Q50" s="17">
        <f t="shared" si="7"/>
        <v>0</v>
      </c>
      <c r="R50" s="17">
        <f t="shared" si="7"/>
        <v>0</v>
      </c>
      <c r="S50" s="17">
        <f t="shared" si="7"/>
        <v>0</v>
      </c>
      <c r="T50" s="17">
        <f t="shared" si="7"/>
        <v>0</v>
      </c>
      <c r="U50" s="17">
        <f t="shared" si="7"/>
        <v>0</v>
      </c>
      <c r="V50" s="17">
        <f t="shared" si="7"/>
        <v>0</v>
      </c>
      <c r="W50" s="17">
        <f t="shared" si="7"/>
        <v>0</v>
      </c>
      <c r="X50" s="17">
        <f t="shared" si="7"/>
        <v>0</v>
      </c>
      <c r="Y50" s="17">
        <f t="shared" si="7"/>
        <v>0</v>
      </c>
      <c r="Z50" s="17">
        <f t="shared" si="7"/>
        <v>0</v>
      </c>
      <c r="AA50" s="17">
        <f t="shared" si="7"/>
        <v>0</v>
      </c>
      <c r="AB50" s="17">
        <f t="shared" si="7"/>
        <v>0</v>
      </c>
      <c r="AC50" s="17">
        <f t="shared" si="7"/>
        <v>0</v>
      </c>
      <c r="AD50" s="17">
        <f t="shared" si="7"/>
        <v>0</v>
      </c>
      <c r="AE50" s="17">
        <f t="shared" si="7"/>
        <v>0</v>
      </c>
      <c r="AF50" s="17">
        <f t="shared" si="7"/>
        <v>0</v>
      </c>
      <c r="AG50" s="17">
        <f t="shared" si="7"/>
        <v>0</v>
      </c>
      <c r="AH50" s="17">
        <f t="shared" si="7"/>
        <v>0</v>
      </c>
      <c r="AI50" s="17">
        <f t="shared" si="7"/>
        <v>0</v>
      </c>
      <c r="AJ50" s="17">
        <f t="shared" si="7"/>
        <v>0</v>
      </c>
      <c r="AK50" s="17">
        <f t="shared" si="7"/>
        <v>0</v>
      </c>
      <c r="AL50" s="17">
        <f t="shared" si="7"/>
        <v>0</v>
      </c>
      <c r="AM50" s="17">
        <f t="shared" si="7"/>
        <v>0</v>
      </c>
      <c r="AN50" s="17">
        <f t="shared" si="7"/>
        <v>0</v>
      </c>
      <c r="AO50" s="17">
        <f t="shared" si="7"/>
        <v>0</v>
      </c>
      <c r="AP50" s="17">
        <f t="shared" si="7"/>
        <v>0</v>
      </c>
      <c r="AQ50" s="17">
        <f t="shared" si="7"/>
        <v>0</v>
      </c>
      <c r="AR50" s="17">
        <f t="shared" si="7"/>
        <v>0</v>
      </c>
      <c r="AS50" s="17">
        <f t="shared" si="7"/>
        <v>0</v>
      </c>
      <c r="AT50" s="17">
        <f t="shared" si="7"/>
        <v>0</v>
      </c>
      <c r="AU50" s="17">
        <f t="shared" si="7"/>
        <v>0</v>
      </c>
      <c r="AV50" s="17">
        <f t="shared" si="7"/>
        <v>0</v>
      </c>
    </row>
    <row r="51" spans="1:48" ht="15.75" outlineLevel="1" x14ac:dyDescent="0.25">
      <c r="A51" s="18">
        <f t="shared" ref="A51:A91" si="8">A50+1</f>
        <v>2</v>
      </c>
      <c r="B51" s="22" t="str">
        <f t="shared" si="4"/>
        <v>Фарватер</v>
      </c>
      <c r="C51" s="23" t="str">
        <f t="shared" si="4"/>
        <v>Цыганок Михаил</v>
      </c>
      <c r="D51" s="17">
        <f t="shared" si="5"/>
        <v>615.48</v>
      </c>
      <c r="E51" s="24">
        <f>IF(D51&gt;0,RANK(D51,$D$50:$D$93),Реглист!$C$93+1)</f>
        <v>11</v>
      </c>
      <c r="F51" s="17">
        <f t="shared" si="6"/>
        <v>110.25</v>
      </c>
      <c r="G51" s="17">
        <f t="shared" ref="G51:U51" si="9">POWER(G4/10,2)</f>
        <v>141.61000000000001</v>
      </c>
      <c r="H51" s="17">
        <f t="shared" si="9"/>
        <v>141.61000000000001</v>
      </c>
      <c r="I51" s="17">
        <f t="shared" si="9"/>
        <v>222.01000000000002</v>
      </c>
      <c r="J51" s="17">
        <f t="shared" si="9"/>
        <v>0</v>
      </c>
      <c r="K51" s="17">
        <f t="shared" si="9"/>
        <v>0</v>
      </c>
      <c r="L51" s="17">
        <f t="shared" si="9"/>
        <v>0</v>
      </c>
      <c r="M51" s="17">
        <f t="shared" si="9"/>
        <v>0</v>
      </c>
      <c r="N51" s="17">
        <f t="shared" si="9"/>
        <v>0</v>
      </c>
      <c r="O51" s="17">
        <f t="shared" si="9"/>
        <v>0</v>
      </c>
      <c r="P51" s="17">
        <f t="shared" si="9"/>
        <v>0</v>
      </c>
      <c r="Q51" s="17">
        <f t="shared" si="9"/>
        <v>0</v>
      </c>
      <c r="R51" s="17">
        <f t="shared" si="9"/>
        <v>0</v>
      </c>
      <c r="S51" s="17">
        <f t="shared" si="9"/>
        <v>0</v>
      </c>
      <c r="T51" s="17">
        <f t="shared" si="9"/>
        <v>0</v>
      </c>
      <c r="U51" s="17">
        <f t="shared" si="9"/>
        <v>0</v>
      </c>
      <c r="V51" s="17">
        <f t="shared" si="7"/>
        <v>0</v>
      </c>
      <c r="W51" s="17">
        <f t="shared" si="7"/>
        <v>0</v>
      </c>
      <c r="X51" s="17">
        <f t="shared" si="7"/>
        <v>0</v>
      </c>
      <c r="Y51" s="17">
        <f t="shared" si="7"/>
        <v>0</v>
      </c>
      <c r="Z51" s="17">
        <f t="shared" si="7"/>
        <v>0</v>
      </c>
      <c r="AA51" s="17">
        <f t="shared" si="7"/>
        <v>0</v>
      </c>
      <c r="AB51" s="17">
        <f t="shared" si="7"/>
        <v>0</v>
      </c>
      <c r="AC51" s="17">
        <f t="shared" si="7"/>
        <v>0</v>
      </c>
      <c r="AD51" s="17">
        <f t="shared" si="7"/>
        <v>0</v>
      </c>
      <c r="AE51" s="17">
        <f t="shared" si="7"/>
        <v>0</v>
      </c>
      <c r="AF51" s="17">
        <f t="shared" si="7"/>
        <v>0</v>
      </c>
      <c r="AG51" s="17">
        <f t="shared" si="7"/>
        <v>0</v>
      </c>
      <c r="AH51" s="17">
        <f t="shared" si="7"/>
        <v>0</v>
      </c>
      <c r="AI51" s="17">
        <f t="shared" si="7"/>
        <v>0</v>
      </c>
      <c r="AJ51" s="17">
        <f t="shared" si="7"/>
        <v>0</v>
      </c>
      <c r="AK51" s="17">
        <f t="shared" si="7"/>
        <v>0</v>
      </c>
      <c r="AL51" s="17">
        <f t="shared" si="7"/>
        <v>0</v>
      </c>
      <c r="AM51" s="17">
        <f t="shared" si="7"/>
        <v>0</v>
      </c>
      <c r="AN51" s="17">
        <f t="shared" si="7"/>
        <v>0</v>
      </c>
      <c r="AO51" s="17">
        <f t="shared" si="7"/>
        <v>0</v>
      </c>
      <c r="AP51" s="17">
        <f t="shared" si="7"/>
        <v>0</v>
      </c>
      <c r="AQ51" s="17">
        <f t="shared" si="7"/>
        <v>0</v>
      </c>
      <c r="AR51" s="17">
        <f t="shared" si="7"/>
        <v>0</v>
      </c>
      <c r="AS51" s="17">
        <f t="shared" si="7"/>
        <v>0</v>
      </c>
      <c r="AT51" s="17">
        <f t="shared" si="7"/>
        <v>0</v>
      </c>
      <c r="AU51" s="17">
        <f t="shared" si="7"/>
        <v>0</v>
      </c>
      <c r="AV51" s="17">
        <f t="shared" si="7"/>
        <v>0</v>
      </c>
    </row>
    <row r="52" spans="1:48" ht="15.75" outlineLevel="1" x14ac:dyDescent="0.25">
      <c r="A52" s="18">
        <f t="shared" si="8"/>
        <v>3</v>
      </c>
      <c r="B52" s="22" t="str">
        <f t="shared" si="4"/>
        <v>Neptune fishing team</v>
      </c>
      <c r="C52" s="23" t="str">
        <f t="shared" si="4"/>
        <v>Кирьянов Денис</v>
      </c>
      <c r="D52" s="17">
        <f t="shared" si="5"/>
        <v>352.25</v>
      </c>
      <c r="E52" s="24">
        <f>IF(D52&gt;0,RANK(D52,$D$50:$D$93),Реглист!$C$93+1)</f>
        <v>16</v>
      </c>
      <c r="F52" s="17">
        <f t="shared" si="6"/>
        <v>156.25</v>
      </c>
      <c r="G52" s="17">
        <f t="shared" si="7"/>
        <v>196</v>
      </c>
      <c r="H52" s="17">
        <f t="shared" si="7"/>
        <v>0</v>
      </c>
      <c r="I52" s="17">
        <f t="shared" si="7"/>
        <v>0</v>
      </c>
      <c r="J52" s="17">
        <f t="shared" si="7"/>
        <v>0</v>
      </c>
      <c r="K52" s="17">
        <f t="shared" si="7"/>
        <v>0</v>
      </c>
      <c r="L52" s="17">
        <f t="shared" si="7"/>
        <v>0</v>
      </c>
      <c r="M52" s="17">
        <f t="shared" si="7"/>
        <v>0</v>
      </c>
      <c r="N52" s="17">
        <f t="shared" si="7"/>
        <v>0</v>
      </c>
      <c r="O52" s="17">
        <f t="shared" si="7"/>
        <v>0</v>
      </c>
      <c r="P52" s="17">
        <f t="shared" si="7"/>
        <v>0</v>
      </c>
      <c r="Q52" s="17">
        <f t="shared" si="7"/>
        <v>0</v>
      </c>
      <c r="R52" s="17">
        <f t="shared" si="7"/>
        <v>0</v>
      </c>
      <c r="S52" s="17">
        <f t="shared" si="7"/>
        <v>0</v>
      </c>
      <c r="T52" s="17">
        <f t="shared" si="7"/>
        <v>0</v>
      </c>
      <c r="U52" s="17">
        <f t="shared" si="7"/>
        <v>0</v>
      </c>
      <c r="V52" s="17">
        <f t="shared" si="7"/>
        <v>0</v>
      </c>
      <c r="W52" s="17">
        <f t="shared" si="7"/>
        <v>0</v>
      </c>
      <c r="X52" s="17">
        <f t="shared" si="7"/>
        <v>0</v>
      </c>
      <c r="Y52" s="17">
        <f t="shared" si="7"/>
        <v>0</v>
      </c>
      <c r="Z52" s="17">
        <f t="shared" si="7"/>
        <v>0</v>
      </c>
      <c r="AA52" s="17">
        <f t="shared" si="7"/>
        <v>0</v>
      </c>
      <c r="AB52" s="17">
        <f t="shared" si="7"/>
        <v>0</v>
      </c>
      <c r="AC52" s="17">
        <f t="shared" si="7"/>
        <v>0</v>
      </c>
      <c r="AD52" s="17">
        <f t="shared" si="7"/>
        <v>0</v>
      </c>
      <c r="AE52" s="17">
        <f t="shared" si="7"/>
        <v>0</v>
      </c>
      <c r="AF52" s="17">
        <f t="shared" si="7"/>
        <v>0</v>
      </c>
      <c r="AG52" s="17">
        <f t="shared" si="7"/>
        <v>0</v>
      </c>
      <c r="AH52" s="17">
        <f t="shared" si="7"/>
        <v>0</v>
      </c>
      <c r="AI52" s="17">
        <f t="shared" si="7"/>
        <v>0</v>
      </c>
      <c r="AJ52" s="17">
        <f t="shared" si="7"/>
        <v>0</v>
      </c>
      <c r="AK52" s="17">
        <f t="shared" si="7"/>
        <v>0</v>
      </c>
      <c r="AL52" s="17">
        <f t="shared" si="7"/>
        <v>0</v>
      </c>
      <c r="AM52" s="17">
        <f t="shared" si="7"/>
        <v>0</v>
      </c>
      <c r="AN52" s="17">
        <f t="shared" si="7"/>
        <v>0</v>
      </c>
      <c r="AO52" s="17">
        <f t="shared" si="7"/>
        <v>0</v>
      </c>
      <c r="AP52" s="17">
        <f t="shared" si="7"/>
        <v>0</v>
      </c>
      <c r="AQ52" s="17">
        <f t="shared" si="7"/>
        <v>0</v>
      </c>
      <c r="AR52" s="17">
        <f t="shared" si="7"/>
        <v>0</v>
      </c>
      <c r="AS52" s="17">
        <f t="shared" si="7"/>
        <v>0</v>
      </c>
      <c r="AT52" s="17">
        <f t="shared" si="7"/>
        <v>0</v>
      </c>
      <c r="AU52" s="17">
        <f t="shared" si="7"/>
        <v>0</v>
      </c>
      <c r="AV52" s="17">
        <f t="shared" si="7"/>
        <v>0</v>
      </c>
    </row>
    <row r="53" spans="1:48" ht="15.75" outlineLevel="1" x14ac:dyDescent="0.25">
      <c r="A53" s="18">
        <f t="shared" si="8"/>
        <v>4</v>
      </c>
      <c r="B53" s="22" t="str">
        <f t="shared" si="4"/>
        <v>Peacock Bass</v>
      </c>
      <c r="C53" s="23" t="str">
        <f t="shared" si="4"/>
        <v>Сенчуров Иван</v>
      </c>
      <c r="D53" s="17">
        <f t="shared" si="5"/>
        <v>327.76</v>
      </c>
      <c r="E53" s="24">
        <f>IF(D53&gt;0,RANK(D53,$D$50:$D$93),Реглист!$C$93+1)</f>
        <v>17</v>
      </c>
      <c r="F53" s="17">
        <f t="shared" si="6"/>
        <v>169</v>
      </c>
      <c r="G53" s="17">
        <f t="shared" si="7"/>
        <v>158.76</v>
      </c>
      <c r="H53" s="17">
        <f t="shared" si="7"/>
        <v>0</v>
      </c>
      <c r="I53" s="17">
        <f t="shared" si="7"/>
        <v>0</v>
      </c>
      <c r="J53" s="17">
        <f t="shared" si="7"/>
        <v>0</v>
      </c>
      <c r="K53" s="17">
        <f t="shared" si="7"/>
        <v>0</v>
      </c>
      <c r="L53" s="17">
        <f t="shared" si="7"/>
        <v>0</v>
      </c>
      <c r="M53" s="17">
        <f t="shared" si="7"/>
        <v>0</v>
      </c>
      <c r="N53" s="17">
        <f t="shared" si="7"/>
        <v>0</v>
      </c>
      <c r="O53" s="17">
        <f t="shared" si="7"/>
        <v>0</v>
      </c>
      <c r="P53" s="17">
        <f t="shared" si="7"/>
        <v>0</v>
      </c>
      <c r="Q53" s="17">
        <f t="shared" si="7"/>
        <v>0</v>
      </c>
      <c r="R53" s="17">
        <f t="shared" si="7"/>
        <v>0</v>
      </c>
      <c r="S53" s="17">
        <f t="shared" si="7"/>
        <v>0</v>
      </c>
      <c r="T53" s="17">
        <f t="shared" si="7"/>
        <v>0</v>
      </c>
      <c r="U53" s="17">
        <f t="shared" si="7"/>
        <v>0</v>
      </c>
      <c r="V53" s="17">
        <f t="shared" si="7"/>
        <v>0</v>
      </c>
      <c r="W53" s="17">
        <f t="shared" si="7"/>
        <v>0</v>
      </c>
      <c r="X53" s="17">
        <f t="shared" si="7"/>
        <v>0</v>
      </c>
      <c r="Y53" s="17">
        <f t="shared" si="7"/>
        <v>0</v>
      </c>
      <c r="Z53" s="17">
        <f t="shared" si="7"/>
        <v>0</v>
      </c>
      <c r="AA53" s="17">
        <f t="shared" si="7"/>
        <v>0</v>
      </c>
      <c r="AB53" s="17">
        <f t="shared" si="7"/>
        <v>0</v>
      </c>
      <c r="AC53" s="17">
        <f t="shared" si="7"/>
        <v>0</v>
      </c>
      <c r="AD53" s="17">
        <f t="shared" si="7"/>
        <v>0</v>
      </c>
      <c r="AE53" s="17">
        <f t="shared" si="7"/>
        <v>0</v>
      </c>
      <c r="AF53" s="17">
        <f t="shared" si="7"/>
        <v>0</v>
      </c>
      <c r="AG53" s="17">
        <f t="shared" si="7"/>
        <v>0</v>
      </c>
      <c r="AH53" s="17">
        <f t="shared" si="7"/>
        <v>0</v>
      </c>
      <c r="AI53" s="17">
        <f t="shared" si="7"/>
        <v>0</v>
      </c>
      <c r="AJ53" s="17">
        <f t="shared" si="7"/>
        <v>0</v>
      </c>
      <c r="AK53" s="17">
        <f t="shared" si="7"/>
        <v>0</v>
      </c>
      <c r="AL53" s="17">
        <f t="shared" si="7"/>
        <v>0</v>
      </c>
      <c r="AM53" s="17">
        <f t="shared" si="7"/>
        <v>0</v>
      </c>
      <c r="AN53" s="17">
        <f t="shared" si="7"/>
        <v>0</v>
      </c>
      <c r="AO53" s="17">
        <f t="shared" si="7"/>
        <v>0</v>
      </c>
      <c r="AP53" s="17">
        <f t="shared" si="7"/>
        <v>0</v>
      </c>
      <c r="AQ53" s="17">
        <f t="shared" si="7"/>
        <v>0</v>
      </c>
      <c r="AR53" s="17">
        <f t="shared" si="7"/>
        <v>0</v>
      </c>
      <c r="AS53" s="17">
        <f t="shared" si="7"/>
        <v>0</v>
      </c>
      <c r="AT53" s="17">
        <f t="shared" si="7"/>
        <v>0</v>
      </c>
      <c r="AU53" s="17">
        <f t="shared" si="7"/>
        <v>0</v>
      </c>
      <c r="AV53" s="17">
        <f t="shared" si="7"/>
        <v>0</v>
      </c>
    </row>
    <row r="54" spans="1:48" ht="15.75" outlineLevel="1" x14ac:dyDescent="0.25">
      <c r="A54" s="18">
        <f t="shared" si="8"/>
        <v>5</v>
      </c>
      <c r="B54" s="22" t="str">
        <f t="shared" si="4"/>
        <v>Бульба з Салам</v>
      </c>
      <c r="C54" s="23" t="str">
        <f t="shared" si="4"/>
        <v>Лунякин Олег</v>
      </c>
      <c r="D54" s="17">
        <f t="shared" si="5"/>
        <v>0</v>
      </c>
      <c r="E54" s="24">
        <f>IF(D54&gt;0,RANK(D54,$D$50:$D$93),Реглист!$C$93+1)</f>
        <v>43</v>
      </c>
      <c r="F54" s="17">
        <f t="shared" si="6"/>
        <v>0</v>
      </c>
      <c r="G54" s="17">
        <f t="shared" si="7"/>
        <v>0</v>
      </c>
      <c r="H54" s="17">
        <f t="shared" si="7"/>
        <v>0</v>
      </c>
      <c r="I54" s="17">
        <f t="shared" si="7"/>
        <v>0</v>
      </c>
      <c r="J54" s="17">
        <f t="shared" si="7"/>
        <v>0</v>
      </c>
      <c r="K54" s="17">
        <f t="shared" si="7"/>
        <v>0</v>
      </c>
      <c r="L54" s="17">
        <f t="shared" si="7"/>
        <v>0</v>
      </c>
      <c r="M54" s="17">
        <f t="shared" si="7"/>
        <v>0</v>
      </c>
      <c r="N54" s="17">
        <f t="shared" si="7"/>
        <v>0</v>
      </c>
      <c r="O54" s="17">
        <f t="shared" si="7"/>
        <v>0</v>
      </c>
      <c r="P54" s="17">
        <f t="shared" si="7"/>
        <v>0</v>
      </c>
      <c r="Q54" s="17">
        <f t="shared" si="7"/>
        <v>0</v>
      </c>
      <c r="R54" s="17">
        <f t="shared" si="7"/>
        <v>0</v>
      </c>
      <c r="S54" s="17">
        <f t="shared" si="7"/>
        <v>0</v>
      </c>
      <c r="T54" s="17">
        <f t="shared" si="7"/>
        <v>0</v>
      </c>
      <c r="U54" s="17">
        <f t="shared" si="7"/>
        <v>0</v>
      </c>
      <c r="V54" s="17">
        <f t="shared" si="7"/>
        <v>0</v>
      </c>
      <c r="W54" s="17">
        <f t="shared" si="7"/>
        <v>0</v>
      </c>
      <c r="X54" s="17">
        <f t="shared" si="7"/>
        <v>0</v>
      </c>
      <c r="Y54" s="17">
        <f t="shared" si="7"/>
        <v>0</v>
      </c>
      <c r="Z54" s="17">
        <f t="shared" si="7"/>
        <v>0</v>
      </c>
      <c r="AA54" s="17">
        <f t="shared" si="7"/>
        <v>0</v>
      </c>
      <c r="AB54" s="17">
        <f t="shared" si="7"/>
        <v>0</v>
      </c>
      <c r="AC54" s="17">
        <f t="shared" si="7"/>
        <v>0</v>
      </c>
      <c r="AD54" s="17">
        <f t="shared" si="7"/>
        <v>0</v>
      </c>
      <c r="AE54" s="17">
        <f t="shared" si="7"/>
        <v>0</v>
      </c>
      <c r="AF54" s="17">
        <f t="shared" si="7"/>
        <v>0</v>
      </c>
      <c r="AG54" s="17">
        <f t="shared" si="7"/>
        <v>0</v>
      </c>
      <c r="AH54" s="17">
        <f t="shared" si="7"/>
        <v>0</v>
      </c>
      <c r="AI54" s="17">
        <f t="shared" si="7"/>
        <v>0</v>
      </c>
      <c r="AJ54" s="17">
        <f t="shared" si="7"/>
        <v>0</v>
      </c>
      <c r="AK54" s="17">
        <f t="shared" si="7"/>
        <v>0</v>
      </c>
      <c r="AL54" s="17">
        <f t="shared" si="7"/>
        <v>0</v>
      </c>
      <c r="AM54" s="17">
        <f t="shared" si="7"/>
        <v>0</v>
      </c>
      <c r="AN54" s="17">
        <f t="shared" si="7"/>
        <v>0</v>
      </c>
      <c r="AO54" s="17">
        <f t="shared" si="7"/>
        <v>0</v>
      </c>
      <c r="AP54" s="17">
        <f t="shared" si="7"/>
        <v>0</v>
      </c>
      <c r="AQ54" s="17">
        <f t="shared" si="7"/>
        <v>0</v>
      </c>
      <c r="AR54" s="17">
        <f t="shared" si="7"/>
        <v>0</v>
      </c>
      <c r="AS54" s="17">
        <f t="shared" si="7"/>
        <v>0</v>
      </c>
      <c r="AT54" s="17">
        <f t="shared" si="7"/>
        <v>0</v>
      </c>
      <c r="AU54" s="17">
        <f t="shared" si="7"/>
        <v>0</v>
      </c>
      <c r="AV54" s="17">
        <f t="shared" si="7"/>
        <v>0</v>
      </c>
    </row>
    <row r="55" spans="1:48" ht="15.75" outlineLevel="1" x14ac:dyDescent="0.25">
      <c r="A55" s="18">
        <f t="shared" si="8"/>
        <v>6</v>
      </c>
      <c r="B55" s="22" t="str">
        <f t="shared" si="4"/>
        <v>UL soldiers of fortune</v>
      </c>
      <c r="C55" s="23" t="str">
        <f t="shared" si="4"/>
        <v>Дешкевич Виталий</v>
      </c>
      <c r="D55" s="17">
        <f t="shared" si="5"/>
        <v>0</v>
      </c>
      <c r="E55" s="24">
        <f>IF(D55&gt;0,RANK(D55,$D$50:$D$93),Реглист!$C$93+1)</f>
        <v>43</v>
      </c>
      <c r="F55" s="17">
        <f t="shared" si="6"/>
        <v>0</v>
      </c>
      <c r="G55" s="17">
        <f t="shared" si="7"/>
        <v>0</v>
      </c>
      <c r="H55" s="17">
        <f t="shared" si="7"/>
        <v>0</v>
      </c>
      <c r="I55" s="17">
        <f t="shared" si="7"/>
        <v>0</v>
      </c>
      <c r="J55" s="17">
        <f t="shared" si="7"/>
        <v>0</v>
      </c>
      <c r="K55" s="17">
        <f t="shared" si="7"/>
        <v>0</v>
      </c>
      <c r="L55" s="17">
        <f t="shared" si="7"/>
        <v>0</v>
      </c>
      <c r="M55" s="17">
        <f t="shared" si="7"/>
        <v>0</v>
      </c>
      <c r="N55" s="17">
        <f t="shared" si="7"/>
        <v>0</v>
      </c>
      <c r="O55" s="17">
        <f t="shared" si="7"/>
        <v>0</v>
      </c>
      <c r="P55" s="17">
        <f t="shared" si="7"/>
        <v>0</v>
      </c>
      <c r="Q55" s="17">
        <f t="shared" si="7"/>
        <v>0</v>
      </c>
      <c r="R55" s="17">
        <f t="shared" si="7"/>
        <v>0</v>
      </c>
      <c r="S55" s="17">
        <f t="shared" si="7"/>
        <v>0</v>
      </c>
      <c r="T55" s="17">
        <f t="shared" si="7"/>
        <v>0</v>
      </c>
      <c r="U55" s="17">
        <f t="shared" si="7"/>
        <v>0</v>
      </c>
      <c r="V55" s="17">
        <f t="shared" si="7"/>
        <v>0</v>
      </c>
      <c r="W55" s="17">
        <f t="shared" si="7"/>
        <v>0</v>
      </c>
      <c r="X55" s="17">
        <f t="shared" si="7"/>
        <v>0</v>
      </c>
      <c r="Y55" s="17">
        <f t="shared" si="7"/>
        <v>0</v>
      </c>
      <c r="Z55" s="17">
        <f t="shared" si="7"/>
        <v>0</v>
      </c>
      <c r="AA55" s="17">
        <f t="shared" si="7"/>
        <v>0</v>
      </c>
      <c r="AB55" s="17">
        <f t="shared" si="7"/>
        <v>0</v>
      </c>
      <c r="AC55" s="17">
        <f t="shared" si="7"/>
        <v>0</v>
      </c>
      <c r="AD55" s="17">
        <f t="shared" si="7"/>
        <v>0</v>
      </c>
      <c r="AE55" s="17">
        <f t="shared" si="7"/>
        <v>0</v>
      </c>
      <c r="AF55" s="17">
        <f t="shared" si="7"/>
        <v>0</v>
      </c>
      <c r="AG55" s="17">
        <f t="shared" si="7"/>
        <v>0</v>
      </c>
      <c r="AH55" s="17">
        <f t="shared" si="7"/>
        <v>0</v>
      </c>
      <c r="AI55" s="17">
        <f t="shared" si="7"/>
        <v>0</v>
      </c>
      <c r="AJ55" s="17">
        <f t="shared" si="7"/>
        <v>0</v>
      </c>
      <c r="AK55" s="17">
        <f t="shared" si="7"/>
        <v>0</v>
      </c>
      <c r="AL55" s="17">
        <f t="shared" si="7"/>
        <v>0</v>
      </c>
      <c r="AM55" s="17">
        <f t="shared" si="7"/>
        <v>0</v>
      </c>
      <c r="AN55" s="17">
        <f t="shared" si="7"/>
        <v>0</v>
      </c>
      <c r="AO55" s="17">
        <f t="shared" si="7"/>
        <v>0</v>
      </c>
      <c r="AP55" s="17">
        <f t="shared" si="7"/>
        <v>0</v>
      </c>
      <c r="AQ55" s="17">
        <f t="shared" si="7"/>
        <v>0</v>
      </c>
      <c r="AR55" s="17">
        <f t="shared" si="7"/>
        <v>0</v>
      </c>
      <c r="AS55" s="17">
        <f t="shared" si="7"/>
        <v>0</v>
      </c>
      <c r="AT55" s="17">
        <f t="shared" si="7"/>
        <v>0</v>
      </c>
      <c r="AU55" s="17">
        <f t="shared" si="7"/>
        <v>0</v>
      </c>
      <c r="AV55" s="17">
        <f t="shared" si="7"/>
        <v>0</v>
      </c>
    </row>
    <row r="56" spans="1:48" ht="15.75" outlineLevel="1" x14ac:dyDescent="0.25">
      <c r="A56" s="18">
        <f t="shared" si="8"/>
        <v>7</v>
      </c>
      <c r="B56" s="22" t="str">
        <f t="shared" si="4"/>
        <v>СТАR Fishingstock</v>
      </c>
      <c r="C56" s="23" t="str">
        <f t="shared" si="4"/>
        <v>Бычик Роман</v>
      </c>
      <c r="D56" s="17">
        <f t="shared" si="5"/>
        <v>256</v>
      </c>
      <c r="E56" s="24">
        <f>IF(D56&gt;0,RANK(D56,$D$50:$D$93),Реглист!$C$93+1)</f>
        <v>19</v>
      </c>
      <c r="F56" s="17">
        <f t="shared" si="6"/>
        <v>256</v>
      </c>
      <c r="G56" s="17">
        <f t="shared" si="7"/>
        <v>0</v>
      </c>
      <c r="H56" s="17">
        <f t="shared" si="7"/>
        <v>0</v>
      </c>
      <c r="I56" s="17">
        <f t="shared" si="7"/>
        <v>0</v>
      </c>
      <c r="J56" s="17">
        <f t="shared" si="7"/>
        <v>0</v>
      </c>
      <c r="K56" s="17">
        <f t="shared" si="7"/>
        <v>0</v>
      </c>
      <c r="L56" s="17">
        <f t="shared" si="7"/>
        <v>0</v>
      </c>
      <c r="M56" s="17">
        <f t="shared" si="7"/>
        <v>0</v>
      </c>
      <c r="N56" s="17">
        <f t="shared" si="7"/>
        <v>0</v>
      </c>
      <c r="O56" s="17">
        <f t="shared" si="7"/>
        <v>0</v>
      </c>
      <c r="P56" s="17">
        <f t="shared" si="7"/>
        <v>0</v>
      </c>
      <c r="Q56" s="17">
        <f t="shared" si="7"/>
        <v>0</v>
      </c>
      <c r="R56" s="17">
        <f t="shared" si="7"/>
        <v>0</v>
      </c>
      <c r="S56" s="17">
        <f t="shared" si="7"/>
        <v>0</v>
      </c>
      <c r="T56" s="17">
        <f t="shared" si="7"/>
        <v>0</v>
      </c>
      <c r="U56" s="17">
        <f t="shared" si="7"/>
        <v>0</v>
      </c>
      <c r="V56" s="17">
        <f t="shared" si="7"/>
        <v>0</v>
      </c>
      <c r="W56" s="17">
        <f t="shared" si="7"/>
        <v>0</v>
      </c>
      <c r="X56" s="17">
        <f t="shared" si="7"/>
        <v>0</v>
      </c>
      <c r="Y56" s="17">
        <f t="shared" ref="G56:AV62" si="10">POWER(Y9/10,2)</f>
        <v>0</v>
      </c>
      <c r="Z56" s="17">
        <f t="shared" si="10"/>
        <v>0</v>
      </c>
      <c r="AA56" s="17">
        <f t="shared" si="10"/>
        <v>0</v>
      </c>
      <c r="AB56" s="17">
        <f t="shared" si="10"/>
        <v>0</v>
      </c>
      <c r="AC56" s="17">
        <f t="shared" si="10"/>
        <v>0</v>
      </c>
      <c r="AD56" s="17">
        <f t="shared" si="10"/>
        <v>0</v>
      </c>
      <c r="AE56" s="17">
        <f t="shared" si="10"/>
        <v>0</v>
      </c>
      <c r="AF56" s="17">
        <f t="shared" si="10"/>
        <v>0</v>
      </c>
      <c r="AG56" s="17">
        <f t="shared" si="10"/>
        <v>0</v>
      </c>
      <c r="AH56" s="17">
        <f t="shared" si="10"/>
        <v>0</v>
      </c>
      <c r="AI56" s="17">
        <f t="shared" si="10"/>
        <v>0</v>
      </c>
      <c r="AJ56" s="17">
        <f t="shared" si="10"/>
        <v>0</v>
      </c>
      <c r="AK56" s="17">
        <f t="shared" si="10"/>
        <v>0</v>
      </c>
      <c r="AL56" s="17">
        <f t="shared" si="10"/>
        <v>0</v>
      </c>
      <c r="AM56" s="17">
        <f t="shared" si="10"/>
        <v>0</v>
      </c>
      <c r="AN56" s="17">
        <f t="shared" si="10"/>
        <v>0</v>
      </c>
      <c r="AO56" s="17">
        <f t="shared" si="10"/>
        <v>0</v>
      </c>
      <c r="AP56" s="17">
        <f t="shared" si="10"/>
        <v>0</v>
      </c>
      <c r="AQ56" s="17">
        <f t="shared" si="10"/>
        <v>0</v>
      </c>
      <c r="AR56" s="17">
        <f t="shared" si="10"/>
        <v>0</v>
      </c>
      <c r="AS56" s="17">
        <f t="shared" si="10"/>
        <v>0</v>
      </c>
      <c r="AT56" s="17">
        <f t="shared" si="10"/>
        <v>0</v>
      </c>
      <c r="AU56" s="17">
        <f t="shared" si="10"/>
        <v>0</v>
      </c>
      <c r="AV56" s="17">
        <f t="shared" si="10"/>
        <v>0</v>
      </c>
    </row>
    <row r="57" spans="1:48" ht="15.75" outlineLevel="1" x14ac:dyDescent="0.25">
      <c r="A57" s="18">
        <f t="shared" si="8"/>
        <v>8</v>
      </c>
      <c r="B57" s="22" t="str">
        <f t="shared" si="4"/>
        <v>Poseidon</v>
      </c>
      <c r="C57" s="23" t="str">
        <f t="shared" si="4"/>
        <v>Ананич Геннадий</v>
      </c>
      <c r="D57" s="17">
        <f t="shared" si="5"/>
        <v>1651.2399999999998</v>
      </c>
      <c r="E57" s="24">
        <f>IF(D57&gt;0,RANK(D57,$D$50:$D$93),Реглист!$C$93+1)</f>
        <v>2</v>
      </c>
      <c r="F57" s="17">
        <f t="shared" si="6"/>
        <v>182.25</v>
      </c>
      <c r="G57" s="17">
        <f t="shared" si="10"/>
        <v>139.24</v>
      </c>
      <c r="H57" s="17">
        <f t="shared" si="10"/>
        <v>161.29</v>
      </c>
      <c r="I57" s="17">
        <f t="shared" si="10"/>
        <v>681.21</v>
      </c>
      <c r="J57" s="17">
        <f t="shared" si="10"/>
        <v>285.60999999999996</v>
      </c>
      <c r="K57" s="17">
        <f t="shared" si="10"/>
        <v>201.64</v>
      </c>
      <c r="L57" s="17">
        <f t="shared" si="10"/>
        <v>0</v>
      </c>
      <c r="M57" s="17">
        <f t="shared" si="10"/>
        <v>0</v>
      </c>
      <c r="N57" s="17">
        <f t="shared" si="10"/>
        <v>0</v>
      </c>
      <c r="O57" s="17">
        <f t="shared" si="10"/>
        <v>0</v>
      </c>
      <c r="P57" s="17">
        <f t="shared" si="10"/>
        <v>0</v>
      </c>
      <c r="Q57" s="17">
        <f t="shared" si="10"/>
        <v>0</v>
      </c>
      <c r="R57" s="17">
        <f t="shared" si="10"/>
        <v>0</v>
      </c>
      <c r="S57" s="17">
        <f t="shared" si="10"/>
        <v>0</v>
      </c>
      <c r="T57" s="17">
        <f t="shared" si="10"/>
        <v>0</v>
      </c>
      <c r="U57" s="17">
        <f t="shared" si="10"/>
        <v>0</v>
      </c>
      <c r="V57" s="17">
        <f t="shared" si="10"/>
        <v>0</v>
      </c>
      <c r="W57" s="17">
        <f t="shared" si="10"/>
        <v>0</v>
      </c>
      <c r="X57" s="17">
        <f t="shared" si="10"/>
        <v>0</v>
      </c>
      <c r="Y57" s="17">
        <f t="shared" si="10"/>
        <v>0</v>
      </c>
      <c r="Z57" s="17">
        <f t="shared" si="10"/>
        <v>0</v>
      </c>
      <c r="AA57" s="17">
        <f t="shared" si="10"/>
        <v>0</v>
      </c>
      <c r="AB57" s="17">
        <f t="shared" si="10"/>
        <v>0</v>
      </c>
      <c r="AC57" s="17">
        <f t="shared" si="10"/>
        <v>0</v>
      </c>
      <c r="AD57" s="17">
        <f t="shared" si="10"/>
        <v>0</v>
      </c>
      <c r="AE57" s="17">
        <f t="shared" si="10"/>
        <v>0</v>
      </c>
      <c r="AF57" s="17">
        <f t="shared" si="10"/>
        <v>0</v>
      </c>
      <c r="AG57" s="17">
        <f t="shared" si="10"/>
        <v>0</v>
      </c>
      <c r="AH57" s="17">
        <f t="shared" si="10"/>
        <v>0</v>
      </c>
      <c r="AI57" s="17">
        <f t="shared" si="10"/>
        <v>0</v>
      </c>
      <c r="AJ57" s="17">
        <f t="shared" si="10"/>
        <v>0</v>
      </c>
      <c r="AK57" s="17">
        <f t="shared" si="10"/>
        <v>0</v>
      </c>
      <c r="AL57" s="17">
        <f t="shared" si="10"/>
        <v>0</v>
      </c>
      <c r="AM57" s="17">
        <f t="shared" si="10"/>
        <v>0</v>
      </c>
      <c r="AN57" s="17">
        <f t="shared" si="10"/>
        <v>0</v>
      </c>
      <c r="AO57" s="17">
        <f t="shared" si="10"/>
        <v>0</v>
      </c>
      <c r="AP57" s="17">
        <f t="shared" si="10"/>
        <v>0</v>
      </c>
      <c r="AQ57" s="17">
        <f t="shared" si="10"/>
        <v>0</v>
      </c>
      <c r="AR57" s="17">
        <f t="shared" si="10"/>
        <v>0</v>
      </c>
      <c r="AS57" s="17">
        <f t="shared" si="10"/>
        <v>0</v>
      </c>
      <c r="AT57" s="17">
        <f t="shared" si="10"/>
        <v>0</v>
      </c>
      <c r="AU57" s="17">
        <f t="shared" si="10"/>
        <v>0</v>
      </c>
      <c r="AV57" s="17">
        <f t="shared" si="10"/>
        <v>0</v>
      </c>
    </row>
    <row r="58" spans="1:48" ht="15.75" outlineLevel="1" x14ac:dyDescent="0.25">
      <c r="A58" s="18">
        <f t="shared" si="8"/>
        <v>9</v>
      </c>
      <c r="B58" s="22" t="str">
        <f t="shared" si="4"/>
        <v>Team Minsk</v>
      </c>
      <c r="C58" s="23" t="str">
        <f t="shared" si="4"/>
        <v>Огейко Юрий</v>
      </c>
      <c r="D58" s="17">
        <f t="shared" si="5"/>
        <v>139.24</v>
      </c>
      <c r="E58" s="24">
        <f>IF(D58&gt;0,RANK(D58,$D$50:$D$93),Реглист!$C$93+1)</f>
        <v>27</v>
      </c>
      <c r="F58" s="17">
        <f t="shared" si="6"/>
        <v>139.24</v>
      </c>
      <c r="G58" s="17">
        <f t="shared" si="10"/>
        <v>0</v>
      </c>
      <c r="H58" s="17">
        <f t="shared" si="10"/>
        <v>0</v>
      </c>
      <c r="I58" s="17">
        <f t="shared" si="10"/>
        <v>0</v>
      </c>
      <c r="J58" s="17">
        <f t="shared" si="10"/>
        <v>0</v>
      </c>
      <c r="K58" s="17">
        <f t="shared" si="10"/>
        <v>0</v>
      </c>
      <c r="L58" s="17">
        <f t="shared" si="10"/>
        <v>0</v>
      </c>
      <c r="M58" s="17">
        <f t="shared" si="10"/>
        <v>0</v>
      </c>
      <c r="N58" s="17">
        <f t="shared" si="10"/>
        <v>0</v>
      </c>
      <c r="O58" s="17">
        <f t="shared" si="10"/>
        <v>0</v>
      </c>
      <c r="P58" s="17">
        <f t="shared" si="10"/>
        <v>0</v>
      </c>
      <c r="Q58" s="17">
        <f t="shared" si="10"/>
        <v>0</v>
      </c>
      <c r="R58" s="17">
        <f t="shared" si="10"/>
        <v>0</v>
      </c>
      <c r="S58" s="17">
        <f t="shared" si="10"/>
        <v>0</v>
      </c>
      <c r="T58" s="17">
        <f t="shared" si="10"/>
        <v>0</v>
      </c>
      <c r="U58" s="17">
        <f t="shared" si="10"/>
        <v>0</v>
      </c>
      <c r="V58" s="17">
        <f t="shared" si="10"/>
        <v>0</v>
      </c>
      <c r="W58" s="17">
        <f t="shared" si="10"/>
        <v>0</v>
      </c>
      <c r="X58" s="17">
        <f t="shared" si="10"/>
        <v>0</v>
      </c>
      <c r="Y58" s="17">
        <f t="shared" si="10"/>
        <v>0</v>
      </c>
      <c r="Z58" s="17">
        <f t="shared" si="10"/>
        <v>0</v>
      </c>
      <c r="AA58" s="17">
        <f t="shared" si="10"/>
        <v>0</v>
      </c>
      <c r="AB58" s="17">
        <f t="shared" si="10"/>
        <v>0</v>
      </c>
      <c r="AC58" s="17">
        <f t="shared" si="10"/>
        <v>0</v>
      </c>
      <c r="AD58" s="17">
        <f t="shared" si="10"/>
        <v>0</v>
      </c>
      <c r="AE58" s="17">
        <f t="shared" si="10"/>
        <v>0</v>
      </c>
      <c r="AF58" s="17">
        <f t="shared" si="10"/>
        <v>0</v>
      </c>
      <c r="AG58" s="17">
        <f t="shared" si="10"/>
        <v>0</v>
      </c>
      <c r="AH58" s="17">
        <f t="shared" si="10"/>
        <v>0</v>
      </c>
      <c r="AI58" s="17">
        <f t="shared" si="10"/>
        <v>0</v>
      </c>
      <c r="AJ58" s="17">
        <f t="shared" si="10"/>
        <v>0</v>
      </c>
      <c r="AK58" s="17">
        <f t="shared" si="10"/>
        <v>0</v>
      </c>
      <c r="AL58" s="17">
        <f t="shared" si="10"/>
        <v>0</v>
      </c>
      <c r="AM58" s="17">
        <f t="shared" si="10"/>
        <v>0</v>
      </c>
      <c r="AN58" s="17">
        <f t="shared" si="10"/>
        <v>0</v>
      </c>
      <c r="AO58" s="17">
        <f t="shared" si="10"/>
        <v>0</v>
      </c>
      <c r="AP58" s="17">
        <f t="shared" si="10"/>
        <v>0</v>
      </c>
      <c r="AQ58" s="17">
        <f t="shared" si="10"/>
        <v>0</v>
      </c>
      <c r="AR58" s="17">
        <f t="shared" si="10"/>
        <v>0</v>
      </c>
      <c r="AS58" s="17">
        <f t="shared" si="10"/>
        <v>0</v>
      </c>
      <c r="AT58" s="17">
        <f t="shared" si="10"/>
        <v>0</v>
      </c>
      <c r="AU58" s="17">
        <f t="shared" si="10"/>
        <v>0</v>
      </c>
      <c r="AV58" s="17">
        <f t="shared" si="10"/>
        <v>0</v>
      </c>
    </row>
    <row r="59" spans="1:48" ht="15.75" outlineLevel="1" x14ac:dyDescent="0.25">
      <c r="A59" s="18">
        <f t="shared" si="8"/>
        <v>10</v>
      </c>
      <c r="B59" s="22" t="str">
        <f t="shared" si="4"/>
        <v>RVR</v>
      </c>
      <c r="C59" s="23" t="str">
        <f t="shared" si="4"/>
        <v>Золотухин Александр</v>
      </c>
      <c r="D59" s="17">
        <f t="shared" si="5"/>
        <v>0</v>
      </c>
      <c r="E59" s="24">
        <f>IF(D59&gt;0,RANK(D59,$D$50:$D$93),Реглист!$C$93+1)</f>
        <v>43</v>
      </c>
      <c r="F59" s="17">
        <f t="shared" si="6"/>
        <v>0</v>
      </c>
      <c r="G59" s="17">
        <f t="shared" si="10"/>
        <v>0</v>
      </c>
      <c r="H59" s="17">
        <f t="shared" si="10"/>
        <v>0</v>
      </c>
      <c r="I59" s="17">
        <f t="shared" si="10"/>
        <v>0</v>
      </c>
      <c r="J59" s="17">
        <f t="shared" si="10"/>
        <v>0</v>
      </c>
      <c r="K59" s="17">
        <f t="shared" si="10"/>
        <v>0</v>
      </c>
      <c r="L59" s="17">
        <f t="shared" si="10"/>
        <v>0</v>
      </c>
      <c r="M59" s="17">
        <f t="shared" si="10"/>
        <v>0</v>
      </c>
      <c r="N59" s="17">
        <f t="shared" si="10"/>
        <v>0</v>
      </c>
      <c r="O59" s="17">
        <f t="shared" si="10"/>
        <v>0</v>
      </c>
      <c r="P59" s="17">
        <f t="shared" si="10"/>
        <v>0</v>
      </c>
      <c r="Q59" s="17">
        <f t="shared" si="10"/>
        <v>0</v>
      </c>
      <c r="R59" s="17">
        <f t="shared" si="10"/>
        <v>0</v>
      </c>
      <c r="S59" s="17">
        <f t="shared" si="10"/>
        <v>0</v>
      </c>
      <c r="T59" s="17">
        <f t="shared" si="10"/>
        <v>0</v>
      </c>
      <c r="U59" s="17">
        <f t="shared" si="10"/>
        <v>0</v>
      </c>
      <c r="V59" s="17">
        <f t="shared" si="10"/>
        <v>0</v>
      </c>
      <c r="W59" s="17">
        <f t="shared" si="10"/>
        <v>0</v>
      </c>
      <c r="X59" s="17">
        <f t="shared" si="10"/>
        <v>0</v>
      </c>
      <c r="Y59" s="17">
        <f t="shared" si="10"/>
        <v>0</v>
      </c>
      <c r="Z59" s="17">
        <f t="shared" si="10"/>
        <v>0</v>
      </c>
      <c r="AA59" s="17">
        <f t="shared" si="10"/>
        <v>0</v>
      </c>
      <c r="AB59" s="17">
        <f t="shared" si="10"/>
        <v>0</v>
      </c>
      <c r="AC59" s="17">
        <f t="shared" si="10"/>
        <v>0</v>
      </c>
      <c r="AD59" s="17">
        <f t="shared" si="10"/>
        <v>0</v>
      </c>
      <c r="AE59" s="17">
        <f t="shared" si="10"/>
        <v>0</v>
      </c>
      <c r="AF59" s="17">
        <f t="shared" si="10"/>
        <v>0</v>
      </c>
      <c r="AG59" s="17">
        <f t="shared" si="10"/>
        <v>0</v>
      </c>
      <c r="AH59" s="17">
        <f t="shared" si="10"/>
        <v>0</v>
      </c>
      <c r="AI59" s="17">
        <f t="shared" si="10"/>
        <v>0</v>
      </c>
      <c r="AJ59" s="17">
        <f t="shared" si="10"/>
        <v>0</v>
      </c>
      <c r="AK59" s="17">
        <f t="shared" si="10"/>
        <v>0</v>
      </c>
      <c r="AL59" s="17">
        <f t="shared" si="10"/>
        <v>0</v>
      </c>
      <c r="AM59" s="17">
        <f t="shared" si="10"/>
        <v>0</v>
      </c>
      <c r="AN59" s="17">
        <f t="shared" si="10"/>
        <v>0</v>
      </c>
      <c r="AO59" s="17">
        <f t="shared" si="10"/>
        <v>0</v>
      </c>
      <c r="AP59" s="17">
        <f t="shared" si="10"/>
        <v>0</v>
      </c>
      <c r="AQ59" s="17">
        <f t="shared" si="10"/>
        <v>0</v>
      </c>
      <c r="AR59" s="17">
        <f t="shared" si="10"/>
        <v>0</v>
      </c>
      <c r="AS59" s="17">
        <f t="shared" si="10"/>
        <v>0</v>
      </c>
      <c r="AT59" s="17">
        <f t="shared" si="10"/>
        <v>0</v>
      </c>
      <c r="AU59" s="17">
        <f t="shared" si="10"/>
        <v>0</v>
      </c>
      <c r="AV59" s="17">
        <f t="shared" si="10"/>
        <v>0</v>
      </c>
    </row>
    <row r="60" spans="1:48" ht="15.75" outlineLevel="1" x14ac:dyDescent="0.25">
      <c r="A60" s="18">
        <f t="shared" si="8"/>
        <v>11</v>
      </c>
      <c r="B60" s="22" t="str">
        <f t="shared" si="4"/>
        <v>Perch Legends</v>
      </c>
      <c r="C60" s="23" t="str">
        <f t="shared" si="4"/>
        <v>Каменец Алексей</v>
      </c>
      <c r="D60" s="17">
        <f t="shared" si="5"/>
        <v>0</v>
      </c>
      <c r="E60" s="24">
        <f>IF(D60&gt;0,RANK(D60,$D$50:$D$93),Реглист!$C$93+1)</f>
        <v>43</v>
      </c>
      <c r="F60" s="17">
        <f t="shared" si="6"/>
        <v>0</v>
      </c>
      <c r="G60" s="17">
        <f t="shared" si="10"/>
        <v>0</v>
      </c>
      <c r="H60" s="17">
        <f t="shared" si="10"/>
        <v>0</v>
      </c>
      <c r="I60" s="17">
        <f t="shared" si="10"/>
        <v>0</v>
      </c>
      <c r="J60" s="17">
        <f t="shared" si="10"/>
        <v>0</v>
      </c>
      <c r="K60" s="17">
        <f t="shared" si="10"/>
        <v>0</v>
      </c>
      <c r="L60" s="17">
        <f t="shared" si="10"/>
        <v>0</v>
      </c>
      <c r="M60" s="17">
        <f t="shared" si="10"/>
        <v>0</v>
      </c>
      <c r="N60" s="17">
        <f t="shared" si="10"/>
        <v>0</v>
      </c>
      <c r="O60" s="17">
        <f t="shared" si="10"/>
        <v>0</v>
      </c>
      <c r="P60" s="17">
        <f t="shared" si="10"/>
        <v>0</v>
      </c>
      <c r="Q60" s="17">
        <f t="shared" si="10"/>
        <v>0</v>
      </c>
      <c r="R60" s="17">
        <f t="shared" si="10"/>
        <v>0</v>
      </c>
      <c r="S60" s="17">
        <f t="shared" si="10"/>
        <v>0</v>
      </c>
      <c r="T60" s="17">
        <f t="shared" si="10"/>
        <v>0</v>
      </c>
      <c r="U60" s="17">
        <f t="shared" si="10"/>
        <v>0</v>
      </c>
      <c r="V60" s="17">
        <f t="shared" si="10"/>
        <v>0</v>
      </c>
      <c r="W60" s="17">
        <f t="shared" si="10"/>
        <v>0</v>
      </c>
      <c r="X60" s="17">
        <f t="shared" si="10"/>
        <v>0</v>
      </c>
      <c r="Y60" s="17">
        <f t="shared" si="10"/>
        <v>0</v>
      </c>
      <c r="Z60" s="17">
        <f t="shared" si="10"/>
        <v>0</v>
      </c>
      <c r="AA60" s="17">
        <f t="shared" si="10"/>
        <v>0</v>
      </c>
      <c r="AB60" s="17">
        <f t="shared" si="10"/>
        <v>0</v>
      </c>
      <c r="AC60" s="17">
        <f t="shared" si="10"/>
        <v>0</v>
      </c>
      <c r="AD60" s="17">
        <f t="shared" si="10"/>
        <v>0</v>
      </c>
      <c r="AE60" s="17">
        <f t="shared" si="10"/>
        <v>0</v>
      </c>
      <c r="AF60" s="17">
        <f t="shared" si="10"/>
        <v>0</v>
      </c>
      <c r="AG60" s="17">
        <f t="shared" si="10"/>
        <v>0</v>
      </c>
      <c r="AH60" s="17">
        <f t="shared" si="10"/>
        <v>0</v>
      </c>
      <c r="AI60" s="17">
        <f t="shared" si="10"/>
        <v>0</v>
      </c>
      <c r="AJ60" s="17">
        <f t="shared" si="10"/>
        <v>0</v>
      </c>
      <c r="AK60" s="17">
        <f t="shared" si="10"/>
        <v>0</v>
      </c>
      <c r="AL60" s="17">
        <f t="shared" si="10"/>
        <v>0</v>
      </c>
      <c r="AM60" s="17">
        <f t="shared" si="10"/>
        <v>0</v>
      </c>
      <c r="AN60" s="17">
        <f t="shared" si="10"/>
        <v>0</v>
      </c>
      <c r="AO60" s="17">
        <f t="shared" si="10"/>
        <v>0</v>
      </c>
      <c r="AP60" s="17">
        <f t="shared" si="10"/>
        <v>0</v>
      </c>
      <c r="AQ60" s="17">
        <f t="shared" si="10"/>
        <v>0</v>
      </c>
      <c r="AR60" s="17">
        <f t="shared" si="10"/>
        <v>0</v>
      </c>
      <c r="AS60" s="17">
        <f t="shared" si="10"/>
        <v>0</v>
      </c>
      <c r="AT60" s="17">
        <f t="shared" si="10"/>
        <v>0</v>
      </c>
      <c r="AU60" s="17">
        <f t="shared" si="10"/>
        <v>0</v>
      </c>
      <c r="AV60" s="17">
        <f t="shared" si="10"/>
        <v>0</v>
      </c>
    </row>
    <row r="61" spans="1:48" ht="15.75" outlineLevel="1" x14ac:dyDescent="0.25">
      <c r="A61" s="18">
        <f t="shared" si="8"/>
        <v>12</v>
      </c>
      <c r="B61" s="22" t="str">
        <f t="shared" si="4"/>
        <v>Студенты</v>
      </c>
      <c r="C61" s="23" t="str">
        <f t="shared" si="4"/>
        <v>Кузнецов Никита</v>
      </c>
      <c r="D61" s="17">
        <f t="shared" si="5"/>
        <v>0</v>
      </c>
      <c r="E61" s="24">
        <f>IF(D61&gt;0,RANK(D61,$D$50:$D$93),Реглист!$C$93+1)</f>
        <v>43</v>
      </c>
      <c r="F61" s="17">
        <f t="shared" si="6"/>
        <v>0</v>
      </c>
      <c r="G61" s="17">
        <f t="shared" si="10"/>
        <v>0</v>
      </c>
      <c r="H61" s="17">
        <f t="shared" si="10"/>
        <v>0</v>
      </c>
      <c r="I61" s="17">
        <f t="shared" si="10"/>
        <v>0</v>
      </c>
      <c r="J61" s="17">
        <f t="shared" si="10"/>
        <v>0</v>
      </c>
      <c r="K61" s="17">
        <f t="shared" si="10"/>
        <v>0</v>
      </c>
      <c r="L61" s="17">
        <f t="shared" si="10"/>
        <v>0</v>
      </c>
      <c r="M61" s="17">
        <f t="shared" si="10"/>
        <v>0</v>
      </c>
      <c r="N61" s="17">
        <f t="shared" si="10"/>
        <v>0</v>
      </c>
      <c r="O61" s="17">
        <f t="shared" si="10"/>
        <v>0</v>
      </c>
      <c r="P61" s="17">
        <f t="shared" si="10"/>
        <v>0</v>
      </c>
      <c r="Q61" s="17">
        <f t="shared" si="10"/>
        <v>0</v>
      </c>
      <c r="R61" s="17">
        <f t="shared" si="10"/>
        <v>0</v>
      </c>
      <c r="S61" s="17">
        <f t="shared" si="10"/>
        <v>0</v>
      </c>
      <c r="T61" s="17">
        <f t="shared" si="10"/>
        <v>0</v>
      </c>
      <c r="U61" s="17">
        <f t="shared" si="10"/>
        <v>0</v>
      </c>
      <c r="V61" s="17">
        <f t="shared" si="10"/>
        <v>0</v>
      </c>
      <c r="W61" s="17">
        <f t="shared" si="10"/>
        <v>0</v>
      </c>
      <c r="X61" s="17">
        <f t="shared" si="10"/>
        <v>0</v>
      </c>
      <c r="Y61" s="17">
        <f t="shared" si="10"/>
        <v>0</v>
      </c>
      <c r="Z61" s="17">
        <f t="shared" si="10"/>
        <v>0</v>
      </c>
      <c r="AA61" s="17">
        <f t="shared" si="10"/>
        <v>0</v>
      </c>
      <c r="AB61" s="17">
        <f t="shared" si="10"/>
        <v>0</v>
      </c>
      <c r="AC61" s="17">
        <f t="shared" si="10"/>
        <v>0</v>
      </c>
      <c r="AD61" s="17">
        <f t="shared" si="10"/>
        <v>0</v>
      </c>
      <c r="AE61" s="17">
        <f t="shared" si="10"/>
        <v>0</v>
      </c>
      <c r="AF61" s="17">
        <f t="shared" si="10"/>
        <v>0</v>
      </c>
      <c r="AG61" s="17">
        <f t="shared" si="10"/>
        <v>0</v>
      </c>
      <c r="AH61" s="17">
        <f t="shared" si="10"/>
        <v>0</v>
      </c>
      <c r="AI61" s="17">
        <f t="shared" si="10"/>
        <v>0</v>
      </c>
      <c r="AJ61" s="17">
        <f t="shared" si="10"/>
        <v>0</v>
      </c>
      <c r="AK61" s="17">
        <f t="shared" si="10"/>
        <v>0</v>
      </c>
      <c r="AL61" s="17">
        <f t="shared" si="10"/>
        <v>0</v>
      </c>
      <c r="AM61" s="17">
        <f t="shared" si="10"/>
        <v>0</v>
      </c>
      <c r="AN61" s="17">
        <f t="shared" si="10"/>
        <v>0</v>
      </c>
      <c r="AO61" s="17">
        <f t="shared" si="10"/>
        <v>0</v>
      </c>
      <c r="AP61" s="17">
        <f t="shared" si="10"/>
        <v>0</v>
      </c>
      <c r="AQ61" s="17">
        <f t="shared" si="10"/>
        <v>0</v>
      </c>
      <c r="AR61" s="17">
        <f t="shared" si="10"/>
        <v>0</v>
      </c>
      <c r="AS61" s="17">
        <f t="shared" si="10"/>
        <v>0</v>
      </c>
      <c r="AT61" s="17">
        <f t="shared" si="10"/>
        <v>0</v>
      </c>
      <c r="AU61" s="17">
        <f t="shared" si="10"/>
        <v>0</v>
      </c>
      <c r="AV61" s="17">
        <f t="shared" si="10"/>
        <v>0</v>
      </c>
    </row>
    <row r="62" spans="1:48" ht="15.75" outlineLevel="1" x14ac:dyDescent="0.25">
      <c r="A62" s="18">
        <f t="shared" si="8"/>
        <v>13</v>
      </c>
      <c r="B62" s="22" t="str">
        <f t="shared" si="4"/>
        <v>Полесье</v>
      </c>
      <c r="C62" s="23" t="str">
        <f t="shared" si="4"/>
        <v>Марковский Максим</v>
      </c>
      <c r="D62" s="17">
        <f t="shared" si="5"/>
        <v>114.48999999999998</v>
      </c>
      <c r="E62" s="24">
        <f>IF(D62&gt;0,RANK(D62,$D$50:$D$93),Реглист!$C$93+1)</f>
        <v>28</v>
      </c>
      <c r="F62" s="17">
        <f t="shared" si="6"/>
        <v>114.48999999999998</v>
      </c>
      <c r="G62" s="17">
        <f t="shared" si="10"/>
        <v>0</v>
      </c>
      <c r="H62" s="17">
        <f t="shared" si="10"/>
        <v>0</v>
      </c>
      <c r="I62" s="17">
        <f t="shared" si="10"/>
        <v>0</v>
      </c>
      <c r="J62" s="17">
        <f t="shared" si="10"/>
        <v>0</v>
      </c>
      <c r="K62" s="17">
        <f t="shared" si="10"/>
        <v>0</v>
      </c>
      <c r="L62" s="17">
        <f t="shared" si="10"/>
        <v>0</v>
      </c>
      <c r="M62" s="17">
        <f t="shared" si="10"/>
        <v>0</v>
      </c>
      <c r="N62" s="17">
        <f t="shared" si="10"/>
        <v>0</v>
      </c>
      <c r="O62" s="17">
        <f t="shared" si="10"/>
        <v>0</v>
      </c>
      <c r="P62" s="17">
        <f t="shared" si="10"/>
        <v>0</v>
      </c>
      <c r="Q62" s="17">
        <f t="shared" si="10"/>
        <v>0</v>
      </c>
      <c r="R62" s="17">
        <f t="shared" si="10"/>
        <v>0</v>
      </c>
      <c r="S62" s="17">
        <f t="shared" si="10"/>
        <v>0</v>
      </c>
      <c r="T62" s="17">
        <f t="shared" si="10"/>
        <v>0</v>
      </c>
      <c r="U62" s="17">
        <f t="shared" si="10"/>
        <v>0</v>
      </c>
      <c r="V62" s="17">
        <f t="shared" si="10"/>
        <v>0</v>
      </c>
      <c r="W62" s="17">
        <f t="shared" si="10"/>
        <v>0</v>
      </c>
      <c r="X62" s="17">
        <f t="shared" si="10"/>
        <v>0</v>
      </c>
      <c r="Y62" s="17">
        <f t="shared" si="10"/>
        <v>0</v>
      </c>
      <c r="Z62" s="17">
        <f t="shared" si="10"/>
        <v>0</v>
      </c>
      <c r="AA62" s="17">
        <f t="shared" si="10"/>
        <v>0</v>
      </c>
      <c r="AB62" s="17">
        <f t="shared" ref="G62:AV68" si="11">POWER(AB15/10,2)</f>
        <v>0</v>
      </c>
      <c r="AC62" s="17">
        <f t="shared" si="11"/>
        <v>0</v>
      </c>
      <c r="AD62" s="17">
        <f t="shared" si="11"/>
        <v>0</v>
      </c>
      <c r="AE62" s="17">
        <f t="shared" si="11"/>
        <v>0</v>
      </c>
      <c r="AF62" s="17">
        <f t="shared" si="11"/>
        <v>0</v>
      </c>
      <c r="AG62" s="17">
        <f t="shared" si="11"/>
        <v>0</v>
      </c>
      <c r="AH62" s="17">
        <f t="shared" si="11"/>
        <v>0</v>
      </c>
      <c r="AI62" s="17">
        <f t="shared" si="11"/>
        <v>0</v>
      </c>
      <c r="AJ62" s="17">
        <f t="shared" si="11"/>
        <v>0</v>
      </c>
      <c r="AK62" s="17">
        <f t="shared" si="11"/>
        <v>0</v>
      </c>
      <c r="AL62" s="17">
        <f t="shared" si="11"/>
        <v>0</v>
      </c>
      <c r="AM62" s="17">
        <f t="shared" si="11"/>
        <v>0</v>
      </c>
      <c r="AN62" s="17">
        <f t="shared" si="11"/>
        <v>0</v>
      </c>
      <c r="AO62" s="17">
        <f t="shared" si="11"/>
        <v>0</v>
      </c>
      <c r="AP62" s="17">
        <f t="shared" si="11"/>
        <v>0</v>
      </c>
      <c r="AQ62" s="17">
        <f t="shared" si="11"/>
        <v>0</v>
      </c>
      <c r="AR62" s="17">
        <f t="shared" si="11"/>
        <v>0</v>
      </c>
      <c r="AS62" s="17">
        <f t="shared" si="11"/>
        <v>0</v>
      </c>
      <c r="AT62" s="17">
        <f t="shared" si="11"/>
        <v>0</v>
      </c>
      <c r="AU62" s="17">
        <f t="shared" si="11"/>
        <v>0</v>
      </c>
      <c r="AV62" s="17">
        <f t="shared" si="11"/>
        <v>0</v>
      </c>
    </row>
    <row r="63" spans="1:48" ht="15.75" outlineLevel="1" x14ac:dyDescent="0.25">
      <c r="A63" s="18">
        <f t="shared" si="8"/>
        <v>14</v>
      </c>
      <c r="B63" s="22" t="str">
        <f t="shared" si="4"/>
        <v>Кобринский МСЗ</v>
      </c>
      <c r="C63" s="23" t="str">
        <f t="shared" si="4"/>
        <v>Барташук Александр</v>
      </c>
      <c r="D63" s="17">
        <f t="shared" si="5"/>
        <v>652.53</v>
      </c>
      <c r="E63" s="24">
        <f>IF(D63&gt;0,RANK(D63,$D$50:$D$93),Реглист!$C$93+1)</f>
        <v>9</v>
      </c>
      <c r="F63" s="17">
        <f t="shared" si="6"/>
        <v>184.95999999999998</v>
      </c>
      <c r="G63" s="17">
        <f t="shared" si="11"/>
        <v>141.61000000000001</v>
      </c>
      <c r="H63" s="17">
        <f t="shared" si="11"/>
        <v>196</v>
      </c>
      <c r="I63" s="17">
        <f t="shared" si="11"/>
        <v>129.96</v>
      </c>
      <c r="J63" s="17">
        <f t="shared" si="11"/>
        <v>0</v>
      </c>
      <c r="K63" s="17">
        <f t="shared" si="11"/>
        <v>0</v>
      </c>
      <c r="L63" s="17">
        <f t="shared" si="11"/>
        <v>0</v>
      </c>
      <c r="M63" s="17">
        <f t="shared" si="11"/>
        <v>0</v>
      </c>
      <c r="N63" s="17">
        <f t="shared" si="11"/>
        <v>0</v>
      </c>
      <c r="O63" s="17">
        <f t="shared" si="11"/>
        <v>0</v>
      </c>
      <c r="P63" s="17">
        <f t="shared" si="11"/>
        <v>0</v>
      </c>
      <c r="Q63" s="17">
        <f t="shared" si="11"/>
        <v>0</v>
      </c>
      <c r="R63" s="17">
        <f t="shared" si="11"/>
        <v>0</v>
      </c>
      <c r="S63" s="17">
        <f t="shared" si="11"/>
        <v>0</v>
      </c>
      <c r="T63" s="17">
        <f t="shared" si="11"/>
        <v>0</v>
      </c>
      <c r="U63" s="17">
        <f t="shared" si="11"/>
        <v>0</v>
      </c>
      <c r="V63" s="17">
        <f t="shared" si="11"/>
        <v>0</v>
      </c>
      <c r="W63" s="17">
        <f t="shared" si="11"/>
        <v>0</v>
      </c>
      <c r="X63" s="17">
        <f t="shared" si="11"/>
        <v>0</v>
      </c>
      <c r="Y63" s="17">
        <f t="shared" si="11"/>
        <v>0</v>
      </c>
      <c r="Z63" s="17">
        <f t="shared" si="11"/>
        <v>0</v>
      </c>
      <c r="AA63" s="17">
        <f t="shared" si="11"/>
        <v>0</v>
      </c>
      <c r="AB63" s="17">
        <f t="shared" si="11"/>
        <v>0</v>
      </c>
      <c r="AC63" s="17">
        <f t="shared" si="11"/>
        <v>0</v>
      </c>
      <c r="AD63" s="17">
        <f t="shared" si="11"/>
        <v>0</v>
      </c>
      <c r="AE63" s="17">
        <f t="shared" si="11"/>
        <v>0</v>
      </c>
      <c r="AF63" s="17">
        <f t="shared" si="11"/>
        <v>0</v>
      </c>
      <c r="AG63" s="17">
        <f t="shared" si="11"/>
        <v>0</v>
      </c>
      <c r="AH63" s="17">
        <f t="shared" si="11"/>
        <v>0</v>
      </c>
      <c r="AI63" s="17">
        <f t="shared" si="11"/>
        <v>0</v>
      </c>
      <c r="AJ63" s="17">
        <f t="shared" si="11"/>
        <v>0</v>
      </c>
      <c r="AK63" s="17">
        <f t="shared" si="11"/>
        <v>0</v>
      </c>
      <c r="AL63" s="17">
        <f t="shared" si="11"/>
        <v>0</v>
      </c>
      <c r="AM63" s="17">
        <f t="shared" si="11"/>
        <v>0</v>
      </c>
      <c r="AN63" s="17">
        <f t="shared" si="11"/>
        <v>0</v>
      </c>
      <c r="AO63" s="17">
        <f t="shared" si="11"/>
        <v>0</v>
      </c>
      <c r="AP63" s="17">
        <f t="shared" si="11"/>
        <v>0</v>
      </c>
      <c r="AQ63" s="17">
        <f t="shared" si="11"/>
        <v>0</v>
      </c>
      <c r="AR63" s="17">
        <f t="shared" si="11"/>
        <v>0</v>
      </c>
      <c r="AS63" s="17">
        <f t="shared" si="11"/>
        <v>0</v>
      </c>
      <c r="AT63" s="17">
        <f t="shared" si="11"/>
        <v>0</v>
      </c>
      <c r="AU63" s="17">
        <f t="shared" si="11"/>
        <v>0</v>
      </c>
      <c r="AV63" s="17">
        <f t="shared" si="11"/>
        <v>0</v>
      </c>
    </row>
    <row r="64" spans="1:48" ht="15.75" outlineLevel="1" x14ac:dyDescent="0.25">
      <c r="A64" s="18">
        <f t="shared" si="8"/>
        <v>15</v>
      </c>
      <c r="B64" s="22" t="str">
        <f t="shared" si="4"/>
        <v>ASpinnTeam</v>
      </c>
      <c r="C64" s="23" t="str">
        <f t="shared" si="4"/>
        <v>Вашкевич Александр</v>
      </c>
      <c r="D64" s="17">
        <f t="shared" si="5"/>
        <v>0</v>
      </c>
      <c r="E64" s="24">
        <f>IF(D64&gt;0,RANK(D64,$D$50:$D$93),Реглист!$C$93+1)</f>
        <v>43</v>
      </c>
      <c r="F64" s="17">
        <f t="shared" si="6"/>
        <v>0</v>
      </c>
      <c r="G64" s="17">
        <f t="shared" si="11"/>
        <v>0</v>
      </c>
      <c r="H64" s="17">
        <f t="shared" si="11"/>
        <v>0</v>
      </c>
      <c r="I64" s="17">
        <f t="shared" si="11"/>
        <v>0</v>
      </c>
      <c r="J64" s="17">
        <f t="shared" si="11"/>
        <v>0</v>
      </c>
      <c r="K64" s="17">
        <f t="shared" si="11"/>
        <v>0</v>
      </c>
      <c r="L64" s="17">
        <f t="shared" si="11"/>
        <v>0</v>
      </c>
      <c r="M64" s="17">
        <f t="shared" si="11"/>
        <v>0</v>
      </c>
      <c r="N64" s="17">
        <f t="shared" si="11"/>
        <v>0</v>
      </c>
      <c r="O64" s="17">
        <f t="shared" si="11"/>
        <v>0</v>
      </c>
      <c r="P64" s="17">
        <f t="shared" si="11"/>
        <v>0</v>
      </c>
      <c r="Q64" s="17">
        <f t="shared" si="11"/>
        <v>0</v>
      </c>
      <c r="R64" s="17">
        <f t="shared" si="11"/>
        <v>0</v>
      </c>
      <c r="S64" s="17">
        <f t="shared" si="11"/>
        <v>0</v>
      </c>
      <c r="T64" s="17">
        <f t="shared" si="11"/>
        <v>0</v>
      </c>
      <c r="U64" s="17">
        <f t="shared" si="11"/>
        <v>0</v>
      </c>
      <c r="V64" s="17">
        <f t="shared" si="11"/>
        <v>0</v>
      </c>
      <c r="W64" s="17">
        <f t="shared" si="11"/>
        <v>0</v>
      </c>
      <c r="X64" s="17">
        <f t="shared" si="11"/>
        <v>0</v>
      </c>
      <c r="Y64" s="17">
        <f t="shared" si="11"/>
        <v>0</v>
      </c>
      <c r="Z64" s="17">
        <f t="shared" si="11"/>
        <v>0</v>
      </c>
      <c r="AA64" s="17">
        <f t="shared" si="11"/>
        <v>0</v>
      </c>
      <c r="AB64" s="17">
        <f t="shared" si="11"/>
        <v>0</v>
      </c>
      <c r="AC64" s="17">
        <f t="shared" si="11"/>
        <v>0</v>
      </c>
      <c r="AD64" s="17">
        <f t="shared" si="11"/>
        <v>0</v>
      </c>
      <c r="AE64" s="17">
        <f t="shared" si="11"/>
        <v>0</v>
      </c>
      <c r="AF64" s="17">
        <f t="shared" si="11"/>
        <v>0</v>
      </c>
      <c r="AG64" s="17">
        <f t="shared" si="11"/>
        <v>0</v>
      </c>
      <c r="AH64" s="17">
        <f t="shared" si="11"/>
        <v>0</v>
      </c>
      <c r="AI64" s="17">
        <f t="shared" si="11"/>
        <v>0</v>
      </c>
      <c r="AJ64" s="17">
        <f t="shared" si="11"/>
        <v>0</v>
      </c>
      <c r="AK64" s="17">
        <f t="shared" si="11"/>
        <v>0</v>
      </c>
      <c r="AL64" s="17">
        <f t="shared" si="11"/>
        <v>0</v>
      </c>
      <c r="AM64" s="17">
        <f t="shared" si="11"/>
        <v>0</v>
      </c>
      <c r="AN64" s="17">
        <f t="shared" si="11"/>
        <v>0</v>
      </c>
      <c r="AO64" s="17">
        <f t="shared" si="11"/>
        <v>0</v>
      </c>
      <c r="AP64" s="17">
        <f t="shared" si="11"/>
        <v>0</v>
      </c>
      <c r="AQ64" s="17">
        <f t="shared" si="11"/>
        <v>0</v>
      </c>
      <c r="AR64" s="17">
        <f t="shared" si="11"/>
        <v>0</v>
      </c>
      <c r="AS64" s="17">
        <f t="shared" si="11"/>
        <v>0</v>
      </c>
      <c r="AT64" s="17">
        <f t="shared" si="11"/>
        <v>0</v>
      </c>
      <c r="AU64" s="17">
        <f t="shared" si="11"/>
        <v>0</v>
      </c>
      <c r="AV64" s="17">
        <f t="shared" si="11"/>
        <v>0</v>
      </c>
    </row>
    <row r="65" spans="1:48" ht="15.75" outlineLevel="1" x14ac:dyDescent="0.25">
      <c r="A65" s="18">
        <f t="shared" si="8"/>
        <v>16</v>
      </c>
      <c r="B65" s="22" t="str">
        <f t="shared" si="4"/>
        <v>FishMurder</v>
      </c>
      <c r="C65" s="23" t="str">
        <f t="shared" si="4"/>
        <v xml:space="preserve">Шило Сергей </v>
      </c>
      <c r="D65" s="17">
        <f t="shared" si="5"/>
        <v>166.41</v>
      </c>
      <c r="E65" s="24">
        <f>IF(D65&gt;0,RANK(D65,$D$50:$D$93),Реглист!$C$93+1)</f>
        <v>24</v>
      </c>
      <c r="F65" s="17">
        <f t="shared" si="6"/>
        <v>166.41</v>
      </c>
      <c r="G65" s="17">
        <f t="shared" si="11"/>
        <v>0</v>
      </c>
      <c r="H65" s="17">
        <f t="shared" si="11"/>
        <v>0</v>
      </c>
      <c r="I65" s="17">
        <f t="shared" si="11"/>
        <v>0</v>
      </c>
      <c r="J65" s="17">
        <f t="shared" si="11"/>
        <v>0</v>
      </c>
      <c r="K65" s="17">
        <f t="shared" si="11"/>
        <v>0</v>
      </c>
      <c r="L65" s="17">
        <f t="shared" si="11"/>
        <v>0</v>
      </c>
      <c r="M65" s="17">
        <f t="shared" si="11"/>
        <v>0</v>
      </c>
      <c r="N65" s="17">
        <f t="shared" si="11"/>
        <v>0</v>
      </c>
      <c r="O65" s="17">
        <f t="shared" si="11"/>
        <v>0</v>
      </c>
      <c r="P65" s="17">
        <f t="shared" si="11"/>
        <v>0</v>
      </c>
      <c r="Q65" s="17">
        <f t="shared" si="11"/>
        <v>0</v>
      </c>
      <c r="R65" s="17">
        <f t="shared" si="11"/>
        <v>0</v>
      </c>
      <c r="S65" s="17">
        <f t="shared" si="11"/>
        <v>0</v>
      </c>
      <c r="T65" s="17">
        <f t="shared" si="11"/>
        <v>0</v>
      </c>
      <c r="U65" s="17">
        <f t="shared" si="11"/>
        <v>0</v>
      </c>
      <c r="V65" s="17">
        <f t="shared" si="11"/>
        <v>0</v>
      </c>
      <c r="W65" s="17">
        <f t="shared" si="11"/>
        <v>0</v>
      </c>
      <c r="X65" s="17">
        <f t="shared" si="11"/>
        <v>0</v>
      </c>
      <c r="Y65" s="17">
        <f t="shared" si="11"/>
        <v>0</v>
      </c>
      <c r="Z65" s="17">
        <f t="shared" si="11"/>
        <v>0</v>
      </c>
      <c r="AA65" s="17">
        <f t="shared" si="11"/>
        <v>0</v>
      </c>
      <c r="AB65" s="17">
        <f t="shared" si="11"/>
        <v>0</v>
      </c>
      <c r="AC65" s="17">
        <f t="shared" si="11"/>
        <v>0</v>
      </c>
      <c r="AD65" s="17">
        <f t="shared" si="11"/>
        <v>0</v>
      </c>
      <c r="AE65" s="17">
        <f t="shared" si="11"/>
        <v>0</v>
      </c>
      <c r="AF65" s="17">
        <f t="shared" si="11"/>
        <v>0</v>
      </c>
      <c r="AG65" s="17">
        <f t="shared" si="11"/>
        <v>0</v>
      </c>
      <c r="AH65" s="17">
        <f t="shared" si="11"/>
        <v>0</v>
      </c>
      <c r="AI65" s="17">
        <f t="shared" si="11"/>
        <v>0</v>
      </c>
      <c r="AJ65" s="17">
        <f t="shared" si="11"/>
        <v>0</v>
      </c>
      <c r="AK65" s="17">
        <f t="shared" si="11"/>
        <v>0</v>
      </c>
      <c r="AL65" s="17">
        <f t="shared" si="11"/>
        <v>0</v>
      </c>
      <c r="AM65" s="17">
        <f t="shared" si="11"/>
        <v>0</v>
      </c>
      <c r="AN65" s="17">
        <f t="shared" si="11"/>
        <v>0</v>
      </c>
      <c r="AO65" s="17">
        <f t="shared" si="11"/>
        <v>0</v>
      </c>
      <c r="AP65" s="17">
        <f t="shared" si="11"/>
        <v>0</v>
      </c>
      <c r="AQ65" s="17">
        <f t="shared" si="11"/>
        <v>0</v>
      </c>
      <c r="AR65" s="17">
        <f t="shared" si="11"/>
        <v>0</v>
      </c>
      <c r="AS65" s="17">
        <f t="shared" si="11"/>
        <v>0</v>
      </c>
      <c r="AT65" s="17">
        <f t="shared" si="11"/>
        <v>0</v>
      </c>
      <c r="AU65" s="17">
        <f t="shared" si="11"/>
        <v>0</v>
      </c>
      <c r="AV65" s="17">
        <f t="shared" si="11"/>
        <v>0</v>
      </c>
    </row>
    <row r="66" spans="1:48" ht="15.75" outlineLevel="1" x14ac:dyDescent="0.25">
      <c r="A66" s="18">
        <f t="shared" si="8"/>
        <v>17</v>
      </c>
      <c r="B66" s="22" t="str">
        <f t="shared" si="4"/>
        <v>Бобруйский Region</v>
      </c>
      <c r="C66" s="23" t="str">
        <f t="shared" si="4"/>
        <v>Пархамович Максим</v>
      </c>
      <c r="D66" s="17">
        <f t="shared" si="5"/>
        <v>0</v>
      </c>
      <c r="E66" s="24">
        <f>IF(D66&gt;0,RANK(D66,$D$50:$D$93),Реглист!$C$93+1)</f>
        <v>43</v>
      </c>
      <c r="F66" s="17">
        <f t="shared" si="6"/>
        <v>0</v>
      </c>
      <c r="G66" s="17">
        <f t="shared" si="11"/>
        <v>0</v>
      </c>
      <c r="H66" s="17">
        <f t="shared" si="11"/>
        <v>0</v>
      </c>
      <c r="I66" s="17">
        <f t="shared" si="11"/>
        <v>0</v>
      </c>
      <c r="J66" s="17">
        <f t="shared" si="11"/>
        <v>0</v>
      </c>
      <c r="K66" s="17">
        <f t="shared" si="11"/>
        <v>0</v>
      </c>
      <c r="L66" s="17">
        <f t="shared" si="11"/>
        <v>0</v>
      </c>
      <c r="M66" s="17">
        <f t="shared" si="11"/>
        <v>0</v>
      </c>
      <c r="N66" s="17">
        <f t="shared" si="11"/>
        <v>0</v>
      </c>
      <c r="O66" s="17">
        <f t="shared" si="11"/>
        <v>0</v>
      </c>
      <c r="P66" s="17">
        <f t="shared" si="11"/>
        <v>0</v>
      </c>
      <c r="Q66" s="17">
        <f t="shared" si="11"/>
        <v>0</v>
      </c>
      <c r="R66" s="17">
        <f t="shared" si="11"/>
        <v>0</v>
      </c>
      <c r="S66" s="17">
        <f t="shared" si="11"/>
        <v>0</v>
      </c>
      <c r="T66" s="17">
        <f t="shared" si="11"/>
        <v>0</v>
      </c>
      <c r="U66" s="17">
        <f t="shared" si="11"/>
        <v>0</v>
      </c>
      <c r="V66" s="17">
        <f t="shared" si="11"/>
        <v>0</v>
      </c>
      <c r="W66" s="17">
        <f t="shared" si="11"/>
        <v>0</v>
      </c>
      <c r="X66" s="17">
        <f t="shared" si="11"/>
        <v>0</v>
      </c>
      <c r="Y66" s="17">
        <f t="shared" si="11"/>
        <v>0</v>
      </c>
      <c r="Z66" s="17">
        <f t="shared" si="11"/>
        <v>0</v>
      </c>
      <c r="AA66" s="17">
        <f t="shared" si="11"/>
        <v>0</v>
      </c>
      <c r="AB66" s="17">
        <f t="shared" si="11"/>
        <v>0</v>
      </c>
      <c r="AC66" s="17">
        <f t="shared" si="11"/>
        <v>0</v>
      </c>
      <c r="AD66" s="17">
        <f t="shared" si="11"/>
        <v>0</v>
      </c>
      <c r="AE66" s="17">
        <f t="shared" si="11"/>
        <v>0</v>
      </c>
      <c r="AF66" s="17">
        <f t="shared" si="11"/>
        <v>0</v>
      </c>
      <c r="AG66" s="17">
        <f t="shared" si="11"/>
        <v>0</v>
      </c>
      <c r="AH66" s="17">
        <f t="shared" si="11"/>
        <v>0</v>
      </c>
      <c r="AI66" s="17">
        <f t="shared" si="11"/>
        <v>0</v>
      </c>
      <c r="AJ66" s="17">
        <f t="shared" si="11"/>
        <v>0</v>
      </c>
      <c r="AK66" s="17">
        <f t="shared" si="11"/>
        <v>0</v>
      </c>
      <c r="AL66" s="17">
        <f t="shared" si="11"/>
        <v>0</v>
      </c>
      <c r="AM66" s="17">
        <f t="shared" si="11"/>
        <v>0</v>
      </c>
      <c r="AN66" s="17">
        <f t="shared" si="11"/>
        <v>0</v>
      </c>
      <c r="AO66" s="17">
        <f t="shared" si="11"/>
        <v>0</v>
      </c>
      <c r="AP66" s="17">
        <f t="shared" si="11"/>
        <v>0</v>
      </c>
      <c r="AQ66" s="17">
        <f t="shared" si="11"/>
        <v>0</v>
      </c>
      <c r="AR66" s="17">
        <f t="shared" si="11"/>
        <v>0</v>
      </c>
      <c r="AS66" s="17">
        <f t="shared" si="11"/>
        <v>0</v>
      </c>
      <c r="AT66" s="17">
        <f t="shared" si="11"/>
        <v>0</v>
      </c>
      <c r="AU66" s="17">
        <f t="shared" si="11"/>
        <v>0</v>
      </c>
      <c r="AV66" s="17">
        <f t="shared" si="11"/>
        <v>0</v>
      </c>
    </row>
    <row r="67" spans="1:48" ht="15.75" outlineLevel="1" x14ac:dyDescent="0.25">
      <c r="A67" s="18">
        <f t="shared" si="8"/>
        <v>18</v>
      </c>
      <c r="B67" s="22" t="str">
        <f t="shared" si="4"/>
        <v>West Fishing</v>
      </c>
      <c r="C67" s="23" t="str">
        <f t="shared" si="4"/>
        <v xml:space="preserve">Золотарь Андрей </v>
      </c>
      <c r="D67" s="17">
        <f t="shared" si="5"/>
        <v>182.25</v>
      </c>
      <c r="E67" s="24">
        <f>IF(D67&gt;0,RANK(D67,$D$50:$D$93),Реглист!$C$93+1)</f>
        <v>23</v>
      </c>
      <c r="F67" s="17">
        <f t="shared" si="6"/>
        <v>182.25</v>
      </c>
      <c r="G67" s="17">
        <f t="shared" si="11"/>
        <v>0</v>
      </c>
      <c r="H67" s="17">
        <f t="shared" si="11"/>
        <v>0</v>
      </c>
      <c r="I67" s="17">
        <f t="shared" si="11"/>
        <v>0</v>
      </c>
      <c r="J67" s="17">
        <f t="shared" si="11"/>
        <v>0</v>
      </c>
      <c r="K67" s="17">
        <f t="shared" si="11"/>
        <v>0</v>
      </c>
      <c r="L67" s="17">
        <f t="shared" si="11"/>
        <v>0</v>
      </c>
      <c r="M67" s="17">
        <f t="shared" si="11"/>
        <v>0</v>
      </c>
      <c r="N67" s="17">
        <f t="shared" si="11"/>
        <v>0</v>
      </c>
      <c r="O67" s="17">
        <f t="shared" si="11"/>
        <v>0</v>
      </c>
      <c r="P67" s="17">
        <f t="shared" si="11"/>
        <v>0</v>
      </c>
      <c r="Q67" s="17">
        <f t="shared" si="11"/>
        <v>0</v>
      </c>
      <c r="R67" s="17">
        <f t="shared" si="11"/>
        <v>0</v>
      </c>
      <c r="S67" s="17">
        <f t="shared" si="11"/>
        <v>0</v>
      </c>
      <c r="T67" s="17">
        <f t="shared" si="11"/>
        <v>0</v>
      </c>
      <c r="U67" s="17">
        <f t="shared" si="11"/>
        <v>0</v>
      </c>
      <c r="V67" s="17">
        <f t="shared" si="11"/>
        <v>0</v>
      </c>
      <c r="W67" s="17">
        <f t="shared" si="11"/>
        <v>0</v>
      </c>
      <c r="X67" s="17">
        <f t="shared" si="11"/>
        <v>0</v>
      </c>
      <c r="Y67" s="17">
        <f t="shared" si="11"/>
        <v>0</v>
      </c>
      <c r="Z67" s="17">
        <f t="shared" si="11"/>
        <v>0</v>
      </c>
      <c r="AA67" s="17">
        <f t="shared" si="11"/>
        <v>0</v>
      </c>
      <c r="AB67" s="17">
        <f t="shared" si="11"/>
        <v>0</v>
      </c>
      <c r="AC67" s="17">
        <f t="shared" si="11"/>
        <v>0</v>
      </c>
      <c r="AD67" s="17">
        <f t="shared" si="11"/>
        <v>0</v>
      </c>
      <c r="AE67" s="17">
        <f t="shared" si="11"/>
        <v>0</v>
      </c>
      <c r="AF67" s="17">
        <f t="shared" si="11"/>
        <v>0</v>
      </c>
      <c r="AG67" s="17">
        <f t="shared" si="11"/>
        <v>0</v>
      </c>
      <c r="AH67" s="17">
        <f t="shared" si="11"/>
        <v>0</v>
      </c>
      <c r="AI67" s="17">
        <f t="shared" si="11"/>
        <v>0</v>
      </c>
      <c r="AJ67" s="17">
        <f t="shared" si="11"/>
        <v>0</v>
      </c>
      <c r="AK67" s="17">
        <f t="shared" si="11"/>
        <v>0</v>
      </c>
      <c r="AL67" s="17">
        <f t="shared" si="11"/>
        <v>0</v>
      </c>
      <c r="AM67" s="17">
        <f t="shared" si="11"/>
        <v>0</v>
      </c>
      <c r="AN67" s="17">
        <f t="shared" si="11"/>
        <v>0</v>
      </c>
      <c r="AO67" s="17">
        <f t="shared" si="11"/>
        <v>0</v>
      </c>
      <c r="AP67" s="17">
        <f t="shared" si="11"/>
        <v>0</v>
      </c>
      <c r="AQ67" s="17">
        <f t="shared" si="11"/>
        <v>0</v>
      </c>
      <c r="AR67" s="17">
        <f t="shared" si="11"/>
        <v>0</v>
      </c>
      <c r="AS67" s="17">
        <f t="shared" si="11"/>
        <v>0</v>
      </c>
      <c r="AT67" s="17">
        <f t="shared" si="11"/>
        <v>0</v>
      </c>
      <c r="AU67" s="17">
        <f t="shared" si="11"/>
        <v>0</v>
      </c>
      <c r="AV67" s="17">
        <f t="shared" si="11"/>
        <v>0</v>
      </c>
    </row>
    <row r="68" spans="1:48" ht="15.75" outlineLevel="1" x14ac:dyDescent="0.25">
      <c r="A68" s="18">
        <f t="shared" si="8"/>
        <v>19</v>
      </c>
      <c r="B68" s="22" t="str">
        <f t="shared" si="4"/>
        <v>K&amp;M</v>
      </c>
      <c r="C68" s="23" t="str">
        <f t="shared" si="4"/>
        <v>Мельников Юрий</v>
      </c>
      <c r="D68" s="17">
        <f t="shared" si="5"/>
        <v>2153.75</v>
      </c>
      <c r="E68" s="24">
        <f>IF(D68&gt;0,RANK(D68,$D$50:$D$93),Реглист!$C$93+1)</f>
        <v>1</v>
      </c>
      <c r="F68" s="17">
        <f t="shared" si="6"/>
        <v>151.29000000000002</v>
      </c>
      <c r="G68" s="17">
        <f t="shared" si="11"/>
        <v>166.41</v>
      </c>
      <c r="H68" s="17">
        <f t="shared" si="11"/>
        <v>179.56</v>
      </c>
      <c r="I68" s="17">
        <f t="shared" si="11"/>
        <v>204.49</v>
      </c>
      <c r="J68" s="17">
        <f t="shared" si="11"/>
        <v>153.76000000000002</v>
      </c>
      <c r="K68" s="17">
        <f t="shared" si="11"/>
        <v>166.41</v>
      </c>
      <c r="L68" s="17">
        <f t="shared" si="11"/>
        <v>174.23999999999998</v>
      </c>
      <c r="M68" s="17">
        <f t="shared" si="11"/>
        <v>176.89000000000001</v>
      </c>
      <c r="N68" s="17">
        <f t="shared" si="11"/>
        <v>187.68999999999997</v>
      </c>
      <c r="O68" s="17">
        <f t="shared" si="11"/>
        <v>228.01</v>
      </c>
      <c r="P68" s="17">
        <f t="shared" si="11"/>
        <v>196</v>
      </c>
      <c r="Q68" s="17">
        <f t="shared" si="11"/>
        <v>169</v>
      </c>
      <c r="R68" s="17">
        <f t="shared" si="11"/>
        <v>0</v>
      </c>
      <c r="S68" s="17">
        <f t="shared" si="11"/>
        <v>0</v>
      </c>
      <c r="T68" s="17">
        <f t="shared" si="11"/>
        <v>0</v>
      </c>
      <c r="U68" s="17">
        <f t="shared" si="11"/>
        <v>0</v>
      </c>
      <c r="V68" s="17">
        <f t="shared" si="11"/>
        <v>0</v>
      </c>
      <c r="W68" s="17">
        <f t="shared" si="11"/>
        <v>0</v>
      </c>
      <c r="X68" s="17">
        <f t="shared" si="11"/>
        <v>0</v>
      </c>
      <c r="Y68" s="17">
        <f t="shared" si="11"/>
        <v>0</v>
      </c>
      <c r="Z68" s="17">
        <f t="shared" si="11"/>
        <v>0</v>
      </c>
      <c r="AA68" s="17">
        <f t="shared" si="11"/>
        <v>0</v>
      </c>
      <c r="AB68" s="17">
        <f t="shared" si="11"/>
        <v>0</v>
      </c>
      <c r="AC68" s="17">
        <f t="shared" si="11"/>
        <v>0</v>
      </c>
      <c r="AD68" s="17">
        <f t="shared" si="11"/>
        <v>0</v>
      </c>
      <c r="AE68" s="17">
        <f t="shared" ref="G68:AV74" si="12">POWER(AE21/10,2)</f>
        <v>0</v>
      </c>
      <c r="AF68" s="17">
        <f t="shared" si="12"/>
        <v>0</v>
      </c>
      <c r="AG68" s="17">
        <f t="shared" si="12"/>
        <v>0</v>
      </c>
      <c r="AH68" s="17">
        <f t="shared" si="12"/>
        <v>0</v>
      </c>
      <c r="AI68" s="17">
        <f t="shared" si="12"/>
        <v>0</v>
      </c>
      <c r="AJ68" s="17">
        <f t="shared" si="12"/>
        <v>0</v>
      </c>
      <c r="AK68" s="17">
        <f t="shared" si="12"/>
        <v>0</v>
      </c>
      <c r="AL68" s="17">
        <f t="shared" si="12"/>
        <v>0</v>
      </c>
      <c r="AM68" s="17">
        <f t="shared" si="12"/>
        <v>0</v>
      </c>
      <c r="AN68" s="17">
        <f t="shared" si="12"/>
        <v>0</v>
      </c>
      <c r="AO68" s="17">
        <f t="shared" si="12"/>
        <v>0</v>
      </c>
      <c r="AP68" s="17">
        <f t="shared" si="12"/>
        <v>0</v>
      </c>
      <c r="AQ68" s="17">
        <f t="shared" si="12"/>
        <v>0</v>
      </c>
      <c r="AR68" s="17">
        <f t="shared" si="12"/>
        <v>0</v>
      </c>
      <c r="AS68" s="17">
        <f t="shared" si="12"/>
        <v>0</v>
      </c>
      <c r="AT68" s="17">
        <f t="shared" si="12"/>
        <v>0</v>
      </c>
      <c r="AU68" s="17">
        <f t="shared" si="12"/>
        <v>0</v>
      </c>
      <c r="AV68" s="17">
        <f t="shared" si="12"/>
        <v>0</v>
      </c>
    </row>
    <row r="69" spans="1:48" ht="15.75" outlineLevel="1" x14ac:dyDescent="0.25">
      <c r="A69" s="18">
        <f t="shared" si="8"/>
        <v>20</v>
      </c>
      <c r="B69" s="22" t="str">
        <f t="shared" si="4"/>
        <v>Орловские</v>
      </c>
      <c r="C69" s="23" t="str">
        <f t="shared" si="4"/>
        <v>Боровик Андрей</v>
      </c>
      <c r="D69" s="17">
        <f t="shared" si="5"/>
        <v>1105.6599999999999</v>
      </c>
      <c r="E69" s="24">
        <f>IF(D69&gt;0,RANK(D69,$D$50:$D$93),Реглист!$C$93+1)</f>
        <v>5</v>
      </c>
      <c r="F69" s="17">
        <f t="shared" si="6"/>
        <v>187.68999999999997</v>
      </c>
      <c r="G69" s="17">
        <f t="shared" si="12"/>
        <v>228.01</v>
      </c>
      <c r="H69" s="17">
        <f t="shared" si="12"/>
        <v>225</v>
      </c>
      <c r="I69" s="17">
        <f t="shared" si="12"/>
        <v>268.95999999999998</v>
      </c>
      <c r="J69" s="17">
        <f t="shared" si="12"/>
        <v>196</v>
      </c>
      <c r="K69" s="17">
        <f t="shared" si="12"/>
        <v>0</v>
      </c>
      <c r="L69" s="17">
        <f t="shared" si="12"/>
        <v>0</v>
      </c>
      <c r="M69" s="17">
        <f t="shared" si="12"/>
        <v>0</v>
      </c>
      <c r="N69" s="17">
        <f t="shared" si="12"/>
        <v>0</v>
      </c>
      <c r="O69" s="17">
        <f t="shared" si="12"/>
        <v>0</v>
      </c>
      <c r="P69" s="17">
        <f t="shared" si="12"/>
        <v>0</v>
      </c>
      <c r="Q69" s="17">
        <f t="shared" si="12"/>
        <v>0</v>
      </c>
      <c r="R69" s="17">
        <f t="shared" si="12"/>
        <v>0</v>
      </c>
      <c r="S69" s="17">
        <f t="shared" si="12"/>
        <v>0</v>
      </c>
      <c r="T69" s="17">
        <f t="shared" si="12"/>
        <v>0</v>
      </c>
      <c r="U69" s="17">
        <f t="shared" si="12"/>
        <v>0</v>
      </c>
      <c r="V69" s="17">
        <f t="shared" si="12"/>
        <v>0</v>
      </c>
      <c r="W69" s="17">
        <f t="shared" si="12"/>
        <v>0</v>
      </c>
      <c r="X69" s="17">
        <f t="shared" si="12"/>
        <v>0</v>
      </c>
      <c r="Y69" s="17">
        <f t="shared" si="12"/>
        <v>0</v>
      </c>
      <c r="Z69" s="17">
        <f t="shared" si="12"/>
        <v>0</v>
      </c>
      <c r="AA69" s="17">
        <f t="shared" si="12"/>
        <v>0</v>
      </c>
      <c r="AB69" s="17">
        <f t="shared" si="12"/>
        <v>0</v>
      </c>
      <c r="AC69" s="17">
        <f t="shared" si="12"/>
        <v>0</v>
      </c>
      <c r="AD69" s="17">
        <f t="shared" si="12"/>
        <v>0</v>
      </c>
      <c r="AE69" s="17">
        <f t="shared" si="12"/>
        <v>0</v>
      </c>
      <c r="AF69" s="17">
        <f t="shared" si="12"/>
        <v>0</v>
      </c>
      <c r="AG69" s="17">
        <f t="shared" si="12"/>
        <v>0</v>
      </c>
      <c r="AH69" s="17">
        <f t="shared" si="12"/>
        <v>0</v>
      </c>
      <c r="AI69" s="17">
        <f t="shared" si="12"/>
        <v>0</v>
      </c>
      <c r="AJ69" s="17">
        <f t="shared" si="12"/>
        <v>0</v>
      </c>
      <c r="AK69" s="17">
        <f t="shared" si="12"/>
        <v>0</v>
      </c>
      <c r="AL69" s="17">
        <f t="shared" si="12"/>
        <v>0</v>
      </c>
      <c r="AM69" s="17">
        <f t="shared" si="12"/>
        <v>0</v>
      </c>
      <c r="AN69" s="17">
        <f t="shared" si="12"/>
        <v>0</v>
      </c>
      <c r="AO69" s="17">
        <f t="shared" si="12"/>
        <v>0</v>
      </c>
      <c r="AP69" s="17">
        <f t="shared" si="12"/>
        <v>0</v>
      </c>
      <c r="AQ69" s="17">
        <f t="shared" si="12"/>
        <v>0</v>
      </c>
      <c r="AR69" s="17">
        <f t="shared" si="12"/>
        <v>0</v>
      </c>
      <c r="AS69" s="17">
        <f t="shared" si="12"/>
        <v>0</v>
      </c>
      <c r="AT69" s="17">
        <f t="shared" si="12"/>
        <v>0</v>
      </c>
      <c r="AU69" s="17">
        <f t="shared" si="12"/>
        <v>0</v>
      </c>
      <c r="AV69" s="17">
        <f t="shared" si="12"/>
        <v>0</v>
      </c>
    </row>
    <row r="70" spans="1:48" ht="15.75" outlineLevel="1" x14ac:dyDescent="0.25">
      <c r="A70" s="18">
        <f t="shared" si="8"/>
        <v>21</v>
      </c>
      <c r="B70" s="22" t="str">
        <f t="shared" ref="B70:C89" si="13">B23</f>
        <v>-</v>
      </c>
      <c r="C70" s="23" t="str">
        <f t="shared" si="13"/>
        <v>-</v>
      </c>
      <c r="D70" s="17">
        <f t="shared" si="5"/>
        <v>0</v>
      </c>
      <c r="E70" s="24">
        <f>IF(D70&gt;0,RANK(D70,$D$50:$D$93),Реглист!$C$93+1)</f>
        <v>43</v>
      </c>
      <c r="F70" s="17">
        <f t="shared" si="6"/>
        <v>0</v>
      </c>
      <c r="G70" s="17">
        <f t="shared" si="12"/>
        <v>0</v>
      </c>
      <c r="H70" s="17">
        <f t="shared" si="12"/>
        <v>0</v>
      </c>
      <c r="I70" s="17">
        <f t="shared" si="12"/>
        <v>0</v>
      </c>
      <c r="J70" s="17">
        <f t="shared" si="12"/>
        <v>0</v>
      </c>
      <c r="K70" s="17">
        <f t="shared" si="12"/>
        <v>0</v>
      </c>
      <c r="L70" s="17">
        <f t="shared" si="12"/>
        <v>0</v>
      </c>
      <c r="M70" s="17">
        <f t="shared" si="12"/>
        <v>0</v>
      </c>
      <c r="N70" s="17">
        <f t="shared" si="12"/>
        <v>0</v>
      </c>
      <c r="O70" s="17">
        <f t="shared" si="12"/>
        <v>0</v>
      </c>
      <c r="P70" s="17">
        <f t="shared" si="12"/>
        <v>0</v>
      </c>
      <c r="Q70" s="17">
        <f t="shared" si="12"/>
        <v>0</v>
      </c>
      <c r="R70" s="17">
        <f t="shared" si="12"/>
        <v>0</v>
      </c>
      <c r="S70" s="17">
        <f t="shared" si="12"/>
        <v>0</v>
      </c>
      <c r="T70" s="17">
        <f t="shared" si="12"/>
        <v>0</v>
      </c>
      <c r="U70" s="17">
        <f t="shared" si="12"/>
        <v>0</v>
      </c>
      <c r="V70" s="17">
        <f t="shared" si="12"/>
        <v>0</v>
      </c>
      <c r="W70" s="17">
        <f t="shared" si="12"/>
        <v>0</v>
      </c>
      <c r="X70" s="17">
        <f t="shared" si="12"/>
        <v>0</v>
      </c>
      <c r="Y70" s="17">
        <f t="shared" si="12"/>
        <v>0</v>
      </c>
      <c r="Z70" s="17">
        <f t="shared" si="12"/>
        <v>0</v>
      </c>
      <c r="AA70" s="17">
        <f t="shared" si="12"/>
        <v>0</v>
      </c>
      <c r="AB70" s="17">
        <f t="shared" si="12"/>
        <v>0</v>
      </c>
      <c r="AC70" s="17">
        <f t="shared" si="12"/>
        <v>0</v>
      </c>
      <c r="AD70" s="17">
        <f t="shared" si="12"/>
        <v>0</v>
      </c>
      <c r="AE70" s="17">
        <f t="shared" si="12"/>
        <v>0</v>
      </c>
      <c r="AF70" s="17">
        <f t="shared" si="12"/>
        <v>0</v>
      </c>
      <c r="AG70" s="17">
        <f t="shared" si="12"/>
        <v>0</v>
      </c>
      <c r="AH70" s="17">
        <f t="shared" si="12"/>
        <v>0</v>
      </c>
      <c r="AI70" s="17">
        <f t="shared" si="12"/>
        <v>0</v>
      </c>
      <c r="AJ70" s="17">
        <f t="shared" si="12"/>
        <v>0</v>
      </c>
      <c r="AK70" s="17">
        <f t="shared" si="12"/>
        <v>0</v>
      </c>
      <c r="AL70" s="17">
        <f t="shared" si="12"/>
        <v>0</v>
      </c>
      <c r="AM70" s="17">
        <f t="shared" si="12"/>
        <v>0</v>
      </c>
      <c r="AN70" s="17">
        <f t="shared" si="12"/>
        <v>0</v>
      </c>
      <c r="AO70" s="17">
        <f t="shared" si="12"/>
        <v>0</v>
      </c>
      <c r="AP70" s="17">
        <f t="shared" si="12"/>
        <v>0</v>
      </c>
      <c r="AQ70" s="17">
        <f t="shared" si="12"/>
        <v>0</v>
      </c>
      <c r="AR70" s="17">
        <f t="shared" si="12"/>
        <v>0</v>
      </c>
      <c r="AS70" s="17">
        <f t="shared" si="12"/>
        <v>0</v>
      </c>
      <c r="AT70" s="17">
        <f t="shared" si="12"/>
        <v>0</v>
      </c>
      <c r="AU70" s="17">
        <f t="shared" si="12"/>
        <v>0</v>
      </c>
      <c r="AV70" s="17">
        <f t="shared" si="12"/>
        <v>0</v>
      </c>
    </row>
    <row r="71" spans="1:48" ht="15.75" outlineLevel="1" x14ac:dyDescent="0.25">
      <c r="A71" s="18">
        <f t="shared" si="8"/>
        <v>22</v>
      </c>
      <c r="B71" s="22" t="str">
        <f t="shared" si="13"/>
        <v>SB-fishing</v>
      </c>
      <c r="C71" s="23" t="str">
        <f t="shared" si="13"/>
        <v>Сапраненков Евгений</v>
      </c>
      <c r="D71" s="17">
        <f t="shared" si="5"/>
        <v>1160</v>
      </c>
      <c r="E71" s="24">
        <f>IF(D71&gt;0,RANK(D71,$D$50:$D$93),Реглист!$C$93+1)</f>
        <v>4</v>
      </c>
      <c r="F71" s="17">
        <f t="shared" si="6"/>
        <v>676</v>
      </c>
      <c r="G71" s="17">
        <f t="shared" si="12"/>
        <v>484</v>
      </c>
      <c r="H71" s="17">
        <f t="shared" si="12"/>
        <v>0</v>
      </c>
      <c r="I71" s="17">
        <f t="shared" si="12"/>
        <v>0</v>
      </c>
      <c r="J71" s="17">
        <f t="shared" si="12"/>
        <v>0</v>
      </c>
      <c r="K71" s="17">
        <f t="shared" si="12"/>
        <v>0</v>
      </c>
      <c r="L71" s="17">
        <f t="shared" si="12"/>
        <v>0</v>
      </c>
      <c r="M71" s="17">
        <f t="shared" si="12"/>
        <v>0</v>
      </c>
      <c r="N71" s="17">
        <f t="shared" si="12"/>
        <v>0</v>
      </c>
      <c r="O71" s="17">
        <f t="shared" si="12"/>
        <v>0</v>
      </c>
      <c r="P71" s="17">
        <f t="shared" si="12"/>
        <v>0</v>
      </c>
      <c r="Q71" s="17">
        <f t="shared" si="12"/>
        <v>0</v>
      </c>
      <c r="R71" s="17">
        <f t="shared" si="12"/>
        <v>0</v>
      </c>
      <c r="S71" s="17">
        <f t="shared" si="12"/>
        <v>0</v>
      </c>
      <c r="T71" s="17">
        <f t="shared" si="12"/>
        <v>0</v>
      </c>
      <c r="U71" s="17">
        <f t="shared" si="12"/>
        <v>0</v>
      </c>
      <c r="V71" s="17">
        <f t="shared" si="12"/>
        <v>0</v>
      </c>
      <c r="W71" s="17">
        <f t="shared" si="12"/>
        <v>0</v>
      </c>
      <c r="X71" s="17">
        <f t="shared" si="12"/>
        <v>0</v>
      </c>
      <c r="Y71" s="17">
        <f t="shared" si="12"/>
        <v>0</v>
      </c>
      <c r="Z71" s="17">
        <f t="shared" si="12"/>
        <v>0</v>
      </c>
      <c r="AA71" s="17">
        <f t="shared" si="12"/>
        <v>0</v>
      </c>
      <c r="AB71" s="17">
        <f t="shared" si="12"/>
        <v>0</v>
      </c>
      <c r="AC71" s="17">
        <f t="shared" si="12"/>
        <v>0</v>
      </c>
      <c r="AD71" s="17">
        <f t="shared" si="12"/>
        <v>0</v>
      </c>
      <c r="AE71" s="17">
        <f t="shared" si="12"/>
        <v>0</v>
      </c>
      <c r="AF71" s="17">
        <f t="shared" si="12"/>
        <v>0</v>
      </c>
      <c r="AG71" s="17">
        <f t="shared" si="12"/>
        <v>0</v>
      </c>
      <c r="AH71" s="17">
        <f t="shared" si="12"/>
        <v>0</v>
      </c>
      <c r="AI71" s="17">
        <f t="shared" si="12"/>
        <v>0</v>
      </c>
      <c r="AJ71" s="17">
        <f t="shared" si="12"/>
        <v>0</v>
      </c>
      <c r="AK71" s="17">
        <f t="shared" si="12"/>
        <v>0</v>
      </c>
      <c r="AL71" s="17">
        <f t="shared" si="12"/>
        <v>0</v>
      </c>
      <c r="AM71" s="17">
        <f t="shared" si="12"/>
        <v>0</v>
      </c>
      <c r="AN71" s="17">
        <f t="shared" si="12"/>
        <v>0</v>
      </c>
      <c r="AO71" s="17">
        <f t="shared" si="12"/>
        <v>0</v>
      </c>
      <c r="AP71" s="17">
        <f t="shared" si="12"/>
        <v>0</v>
      </c>
      <c r="AQ71" s="17">
        <f t="shared" si="12"/>
        <v>0</v>
      </c>
      <c r="AR71" s="17">
        <f t="shared" si="12"/>
        <v>0</v>
      </c>
      <c r="AS71" s="17">
        <f t="shared" si="12"/>
        <v>0</v>
      </c>
      <c r="AT71" s="17">
        <f t="shared" si="12"/>
        <v>0</v>
      </c>
      <c r="AU71" s="17">
        <f t="shared" si="12"/>
        <v>0</v>
      </c>
      <c r="AV71" s="17">
        <f t="shared" si="12"/>
        <v>0</v>
      </c>
    </row>
    <row r="72" spans="1:48" ht="15.75" outlineLevel="1" x14ac:dyDescent="0.25">
      <c r="A72" s="18">
        <f t="shared" si="8"/>
        <v>23</v>
      </c>
      <c r="B72" s="22" t="str">
        <f t="shared" si="13"/>
        <v>ULBroTeaM</v>
      </c>
      <c r="C72" s="23" t="str">
        <f t="shared" si="13"/>
        <v>Вычиков Павел</v>
      </c>
      <c r="D72" s="17">
        <f t="shared" si="5"/>
        <v>621.17000000000007</v>
      </c>
      <c r="E72" s="24">
        <f>IF(D72&gt;0,RANK(D72,$D$50:$D$93),Реглист!$C$93+1)</f>
        <v>10</v>
      </c>
      <c r="F72" s="17">
        <f t="shared" si="6"/>
        <v>129.96</v>
      </c>
      <c r="G72" s="17">
        <f t="shared" si="12"/>
        <v>158.76</v>
      </c>
      <c r="H72" s="17">
        <f t="shared" si="12"/>
        <v>193.21</v>
      </c>
      <c r="I72" s="17">
        <f t="shared" si="12"/>
        <v>139.24</v>
      </c>
      <c r="J72" s="17">
        <f t="shared" si="12"/>
        <v>0</v>
      </c>
      <c r="K72" s="17">
        <f t="shared" si="12"/>
        <v>0</v>
      </c>
      <c r="L72" s="17">
        <f t="shared" si="12"/>
        <v>0</v>
      </c>
      <c r="M72" s="17">
        <f t="shared" si="12"/>
        <v>0</v>
      </c>
      <c r="N72" s="17">
        <f t="shared" si="12"/>
        <v>0</v>
      </c>
      <c r="O72" s="17">
        <f t="shared" si="12"/>
        <v>0</v>
      </c>
      <c r="P72" s="17">
        <f t="shared" si="12"/>
        <v>0</v>
      </c>
      <c r="Q72" s="17">
        <f t="shared" si="12"/>
        <v>0</v>
      </c>
      <c r="R72" s="17">
        <f t="shared" si="12"/>
        <v>0</v>
      </c>
      <c r="S72" s="17">
        <f t="shared" si="12"/>
        <v>0</v>
      </c>
      <c r="T72" s="17">
        <f t="shared" si="12"/>
        <v>0</v>
      </c>
      <c r="U72" s="17">
        <f t="shared" si="12"/>
        <v>0</v>
      </c>
      <c r="V72" s="17">
        <f t="shared" si="12"/>
        <v>0</v>
      </c>
      <c r="W72" s="17">
        <f t="shared" si="12"/>
        <v>0</v>
      </c>
      <c r="X72" s="17">
        <f t="shared" si="12"/>
        <v>0</v>
      </c>
      <c r="Y72" s="17">
        <f t="shared" si="12"/>
        <v>0</v>
      </c>
      <c r="Z72" s="17">
        <f t="shared" si="12"/>
        <v>0</v>
      </c>
      <c r="AA72" s="17">
        <f t="shared" si="12"/>
        <v>0</v>
      </c>
      <c r="AB72" s="17">
        <f t="shared" si="12"/>
        <v>0</v>
      </c>
      <c r="AC72" s="17">
        <f t="shared" si="12"/>
        <v>0</v>
      </c>
      <c r="AD72" s="17">
        <f t="shared" si="12"/>
        <v>0</v>
      </c>
      <c r="AE72" s="17">
        <f t="shared" si="12"/>
        <v>0</v>
      </c>
      <c r="AF72" s="17">
        <f t="shared" si="12"/>
        <v>0</v>
      </c>
      <c r="AG72" s="17">
        <f t="shared" si="12"/>
        <v>0</v>
      </c>
      <c r="AH72" s="17">
        <f t="shared" si="12"/>
        <v>0</v>
      </c>
      <c r="AI72" s="17">
        <f t="shared" si="12"/>
        <v>0</v>
      </c>
      <c r="AJ72" s="17">
        <f t="shared" si="12"/>
        <v>0</v>
      </c>
      <c r="AK72" s="17">
        <f t="shared" si="12"/>
        <v>0</v>
      </c>
      <c r="AL72" s="17">
        <f t="shared" si="12"/>
        <v>0</v>
      </c>
      <c r="AM72" s="17">
        <f t="shared" si="12"/>
        <v>0</v>
      </c>
      <c r="AN72" s="17">
        <f t="shared" si="12"/>
        <v>0</v>
      </c>
      <c r="AO72" s="17">
        <f t="shared" si="12"/>
        <v>0</v>
      </c>
      <c r="AP72" s="17">
        <f t="shared" si="12"/>
        <v>0</v>
      </c>
      <c r="AQ72" s="17">
        <f t="shared" si="12"/>
        <v>0</v>
      </c>
      <c r="AR72" s="17">
        <f t="shared" si="12"/>
        <v>0</v>
      </c>
      <c r="AS72" s="17">
        <f t="shared" si="12"/>
        <v>0</v>
      </c>
      <c r="AT72" s="17">
        <f t="shared" si="12"/>
        <v>0</v>
      </c>
      <c r="AU72" s="17">
        <f t="shared" si="12"/>
        <v>0</v>
      </c>
      <c r="AV72" s="17">
        <f t="shared" si="12"/>
        <v>0</v>
      </c>
    </row>
    <row r="73" spans="1:48" ht="15.75" outlineLevel="1" x14ac:dyDescent="0.25">
      <c r="A73" s="18">
        <f t="shared" si="8"/>
        <v>24</v>
      </c>
      <c r="B73" s="22" t="str">
        <f t="shared" si="13"/>
        <v>ES team</v>
      </c>
      <c r="C73" s="23" t="str">
        <f t="shared" si="13"/>
        <v>Боляновский Дмитрий</v>
      </c>
      <c r="D73" s="17">
        <f t="shared" si="5"/>
        <v>272.25</v>
      </c>
      <c r="E73" s="24">
        <f>IF(D73&gt;0,RANK(D73,$D$50:$D$93),Реглист!$C$93+1)</f>
        <v>18</v>
      </c>
      <c r="F73" s="17">
        <f t="shared" si="6"/>
        <v>272.25</v>
      </c>
      <c r="G73" s="17">
        <f t="shared" si="12"/>
        <v>0</v>
      </c>
      <c r="H73" s="17">
        <f t="shared" si="12"/>
        <v>0</v>
      </c>
      <c r="I73" s="17">
        <f t="shared" si="12"/>
        <v>0</v>
      </c>
      <c r="J73" s="17">
        <f t="shared" si="12"/>
        <v>0</v>
      </c>
      <c r="K73" s="17">
        <f t="shared" si="12"/>
        <v>0</v>
      </c>
      <c r="L73" s="17">
        <f t="shared" si="12"/>
        <v>0</v>
      </c>
      <c r="M73" s="17">
        <f t="shared" si="12"/>
        <v>0</v>
      </c>
      <c r="N73" s="17">
        <f t="shared" si="12"/>
        <v>0</v>
      </c>
      <c r="O73" s="17">
        <f t="shared" si="12"/>
        <v>0</v>
      </c>
      <c r="P73" s="17">
        <f t="shared" si="12"/>
        <v>0</v>
      </c>
      <c r="Q73" s="17">
        <f t="shared" si="12"/>
        <v>0</v>
      </c>
      <c r="R73" s="17">
        <f t="shared" si="12"/>
        <v>0</v>
      </c>
      <c r="S73" s="17">
        <f t="shared" si="12"/>
        <v>0</v>
      </c>
      <c r="T73" s="17">
        <f t="shared" si="12"/>
        <v>0</v>
      </c>
      <c r="U73" s="17">
        <f t="shared" si="12"/>
        <v>0</v>
      </c>
      <c r="V73" s="17">
        <f t="shared" si="12"/>
        <v>0</v>
      </c>
      <c r="W73" s="17">
        <f t="shared" si="12"/>
        <v>0</v>
      </c>
      <c r="X73" s="17">
        <f t="shared" si="12"/>
        <v>0</v>
      </c>
      <c r="Y73" s="17">
        <f t="shared" si="12"/>
        <v>0</v>
      </c>
      <c r="Z73" s="17">
        <f t="shared" si="12"/>
        <v>0</v>
      </c>
      <c r="AA73" s="17">
        <f t="shared" si="12"/>
        <v>0</v>
      </c>
      <c r="AB73" s="17">
        <f t="shared" si="12"/>
        <v>0</v>
      </c>
      <c r="AC73" s="17">
        <f t="shared" si="12"/>
        <v>0</v>
      </c>
      <c r="AD73" s="17">
        <f t="shared" si="12"/>
        <v>0</v>
      </c>
      <c r="AE73" s="17">
        <f t="shared" si="12"/>
        <v>0</v>
      </c>
      <c r="AF73" s="17">
        <f t="shared" si="12"/>
        <v>0</v>
      </c>
      <c r="AG73" s="17">
        <f t="shared" si="12"/>
        <v>0</v>
      </c>
      <c r="AH73" s="17">
        <f t="shared" si="12"/>
        <v>0</v>
      </c>
      <c r="AI73" s="17">
        <f t="shared" si="12"/>
        <v>0</v>
      </c>
      <c r="AJ73" s="17">
        <f t="shared" si="12"/>
        <v>0</v>
      </c>
      <c r="AK73" s="17">
        <f t="shared" si="12"/>
        <v>0</v>
      </c>
      <c r="AL73" s="17">
        <f t="shared" si="12"/>
        <v>0</v>
      </c>
      <c r="AM73" s="17">
        <f t="shared" si="12"/>
        <v>0</v>
      </c>
      <c r="AN73" s="17">
        <f t="shared" si="12"/>
        <v>0</v>
      </c>
      <c r="AO73" s="17">
        <f t="shared" si="12"/>
        <v>0</v>
      </c>
      <c r="AP73" s="17">
        <f t="shared" si="12"/>
        <v>0</v>
      </c>
      <c r="AQ73" s="17">
        <f t="shared" si="12"/>
        <v>0</v>
      </c>
      <c r="AR73" s="17">
        <f t="shared" si="12"/>
        <v>0</v>
      </c>
      <c r="AS73" s="17">
        <f t="shared" si="12"/>
        <v>0</v>
      </c>
      <c r="AT73" s="17">
        <f t="shared" si="12"/>
        <v>0</v>
      </c>
      <c r="AU73" s="17">
        <f t="shared" si="12"/>
        <v>0</v>
      </c>
      <c r="AV73" s="17">
        <f t="shared" si="12"/>
        <v>0</v>
      </c>
    </row>
    <row r="74" spans="1:48" ht="15.75" outlineLevel="1" x14ac:dyDescent="0.25">
      <c r="A74" s="18">
        <f t="shared" si="8"/>
        <v>25</v>
      </c>
      <c r="B74" s="22" t="str">
        <f t="shared" si="13"/>
        <v>Bad  Fish</v>
      </c>
      <c r="C74" s="23" t="str">
        <f t="shared" si="13"/>
        <v xml:space="preserve">Корней Валентин </v>
      </c>
      <c r="D74" s="17">
        <f t="shared" si="5"/>
        <v>156.25</v>
      </c>
      <c r="E74" s="24">
        <f>IF(D74&gt;0,RANK(D74,$D$50:$D$93),Реглист!$C$93+1)</f>
        <v>26</v>
      </c>
      <c r="F74" s="17">
        <f t="shared" si="6"/>
        <v>156.25</v>
      </c>
      <c r="G74" s="17">
        <f t="shared" si="12"/>
        <v>0</v>
      </c>
      <c r="H74" s="17">
        <f t="shared" si="12"/>
        <v>0</v>
      </c>
      <c r="I74" s="17">
        <f t="shared" si="12"/>
        <v>0</v>
      </c>
      <c r="J74" s="17">
        <f t="shared" si="12"/>
        <v>0</v>
      </c>
      <c r="K74" s="17">
        <f t="shared" si="12"/>
        <v>0</v>
      </c>
      <c r="L74" s="17">
        <f t="shared" si="12"/>
        <v>0</v>
      </c>
      <c r="M74" s="17">
        <f t="shared" si="12"/>
        <v>0</v>
      </c>
      <c r="N74" s="17">
        <f t="shared" si="12"/>
        <v>0</v>
      </c>
      <c r="O74" s="17">
        <f t="shared" si="12"/>
        <v>0</v>
      </c>
      <c r="P74" s="17">
        <f t="shared" si="12"/>
        <v>0</v>
      </c>
      <c r="Q74" s="17">
        <f t="shared" si="12"/>
        <v>0</v>
      </c>
      <c r="R74" s="17">
        <f t="shared" si="12"/>
        <v>0</v>
      </c>
      <c r="S74" s="17">
        <f t="shared" si="12"/>
        <v>0</v>
      </c>
      <c r="T74" s="17">
        <f t="shared" si="12"/>
        <v>0</v>
      </c>
      <c r="U74" s="17">
        <f t="shared" si="12"/>
        <v>0</v>
      </c>
      <c r="V74" s="17">
        <f t="shared" si="12"/>
        <v>0</v>
      </c>
      <c r="W74" s="17">
        <f t="shared" si="12"/>
        <v>0</v>
      </c>
      <c r="X74" s="17">
        <f t="shared" si="12"/>
        <v>0</v>
      </c>
      <c r="Y74" s="17">
        <f t="shared" si="12"/>
        <v>0</v>
      </c>
      <c r="Z74" s="17">
        <f t="shared" si="12"/>
        <v>0</v>
      </c>
      <c r="AA74" s="17">
        <f t="shared" si="12"/>
        <v>0</v>
      </c>
      <c r="AB74" s="17">
        <f t="shared" si="12"/>
        <v>0</v>
      </c>
      <c r="AC74" s="17">
        <f t="shared" si="12"/>
        <v>0</v>
      </c>
      <c r="AD74" s="17">
        <f t="shared" si="12"/>
        <v>0</v>
      </c>
      <c r="AE74" s="17">
        <f t="shared" si="12"/>
        <v>0</v>
      </c>
      <c r="AF74" s="17">
        <f t="shared" si="12"/>
        <v>0</v>
      </c>
      <c r="AG74" s="17">
        <f t="shared" si="12"/>
        <v>0</v>
      </c>
      <c r="AH74" s="17">
        <f t="shared" ref="G74:AV80" si="14">POWER(AH27/10,2)</f>
        <v>0</v>
      </c>
      <c r="AI74" s="17">
        <f t="shared" si="14"/>
        <v>0</v>
      </c>
      <c r="AJ74" s="17">
        <f t="shared" si="14"/>
        <v>0</v>
      </c>
      <c r="AK74" s="17">
        <f t="shared" si="14"/>
        <v>0</v>
      </c>
      <c r="AL74" s="17">
        <f t="shared" si="14"/>
        <v>0</v>
      </c>
      <c r="AM74" s="17">
        <f t="shared" si="14"/>
        <v>0</v>
      </c>
      <c r="AN74" s="17">
        <f t="shared" si="14"/>
        <v>0</v>
      </c>
      <c r="AO74" s="17">
        <f t="shared" si="14"/>
        <v>0</v>
      </c>
      <c r="AP74" s="17">
        <f t="shared" si="14"/>
        <v>0</v>
      </c>
      <c r="AQ74" s="17">
        <f t="shared" si="14"/>
        <v>0</v>
      </c>
      <c r="AR74" s="17">
        <f t="shared" si="14"/>
        <v>0</v>
      </c>
      <c r="AS74" s="17">
        <f t="shared" si="14"/>
        <v>0</v>
      </c>
      <c r="AT74" s="17">
        <f t="shared" si="14"/>
        <v>0</v>
      </c>
      <c r="AU74" s="17">
        <f t="shared" si="14"/>
        <v>0</v>
      </c>
      <c r="AV74" s="17">
        <f t="shared" si="14"/>
        <v>0</v>
      </c>
    </row>
    <row r="75" spans="1:48" ht="15.75" outlineLevel="1" x14ac:dyDescent="0.25">
      <c r="A75" s="18">
        <f t="shared" si="8"/>
        <v>26</v>
      </c>
      <c r="B75" s="22" t="str">
        <f t="shared" si="13"/>
        <v>Штиль</v>
      </c>
      <c r="C75" s="23" t="str">
        <f t="shared" si="13"/>
        <v>Козлов Юрий</v>
      </c>
      <c r="D75" s="17">
        <f t="shared" si="5"/>
        <v>210.25</v>
      </c>
      <c r="E75" s="24">
        <f>IF(D75&gt;0,RANK(D75,$D$50:$D$93),Реглист!$C$93+1)</f>
        <v>21</v>
      </c>
      <c r="F75" s="17">
        <f t="shared" si="6"/>
        <v>210.25</v>
      </c>
      <c r="G75" s="17">
        <f t="shared" si="14"/>
        <v>0</v>
      </c>
      <c r="H75" s="17">
        <f t="shared" si="14"/>
        <v>0</v>
      </c>
      <c r="I75" s="17">
        <f t="shared" si="14"/>
        <v>0</v>
      </c>
      <c r="J75" s="17">
        <f t="shared" si="14"/>
        <v>0</v>
      </c>
      <c r="K75" s="17">
        <f t="shared" si="14"/>
        <v>0</v>
      </c>
      <c r="L75" s="17">
        <f t="shared" si="14"/>
        <v>0</v>
      </c>
      <c r="M75" s="17">
        <f t="shared" si="14"/>
        <v>0</v>
      </c>
      <c r="N75" s="17">
        <f t="shared" si="14"/>
        <v>0</v>
      </c>
      <c r="O75" s="17">
        <f t="shared" si="14"/>
        <v>0</v>
      </c>
      <c r="P75" s="17">
        <f t="shared" si="14"/>
        <v>0</v>
      </c>
      <c r="Q75" s="17">
        <f t="shared" si="14"/>
        <v>0</v>
      </c>
      <c r="R75" s="17">
        <f t="shared" si="14"/>
        <v>0</v>
      </c>
      <c r="S75" s="17">
        <f t="shared" si="14"/>
        <v>0</v>
      </c>
      <c r="T75" s="17">
        <f t="shared" si="14"/>
        <v>0</v>
      </c>
      <c r="U75" s="17">
        <f t="shared" si="14"/>
        <v>0</v>
      </c>
      <c r="V75" s="17">
        <f t="shared" si="14"/>
        <v>0</v>
      </c>
      <c r="W75" s="17">
        <f t="shared" si="14"/>
        <v>0</v>
      </c>
      <c r="X75" s="17">
        <f t="shared" si="14"/>
        <v>0</v>
      </c>
      <c r="Y75" s="17">
        <f t="shared" si="14"/>
        <v>0</v>
      </c>
      <c r="Z75" s="17">
        <f t="shared" si="14"/>
        <v>0</v>
      </c>
      <c r="AA75" s="17">
        <f t="shared" si="14"/>
        <v>0</v>
      </c>
      <c r="AB75" s="17">
        <f t="shared" si="14"/>
        <v>0</v>
      </c>
      <c r="AC75" s="17">
        <f t="shared" si="14"/>
        <v>0</v>
      </c>
      <c r="AD75" s="17">
        <f t="shared" si="14"/>
        <v>0</v>
      </c>
      <c r="AE75" s="17">
        <f t="shared" si="14"/>
        <v>0</v>
      </c>
      <c r="AF75" s="17">
        <f t="shared" si="14"/>
        <v>0</v>
      </c>
      <c r="AG75" s="17">
        <f t="shared" si="14"/>
        <v>0</v>
      </c>
      <c r="AH75" s="17">
        <f t="shared" si="14"/>
        <v>0</v>
      </c>
      <c r="AI75" s="17">
        <f t="shared" si="14"/>
        <v>0</v>
      </c>
      <c r="AJ75" s="17">
        <f t="shared" si="14"/>
        <v>0</v>
      </c>
      <c r="AK75" s="17">
        <f t="shared" si="14"/>
        <v>0</v>
      </c>
      <c r="AL75" s="17">
        <f t="shared" si="14"/>
        <v>0</v>
      </c>
      <c r="AM75" s="17">
        <f t="shared" si="14"/>
        <v>0</v>
      </c>
      <c r="AN75" s="17">
        <f t="shared" si="14"/>
        <v>0</v>
      </c>
      <c r="AO75" s="17">
        <f t="shared" si="14"/>
        <v>0</v>
      </c>
      <c r="AP75" s="17">
        <f t="shared" si="14"/>
        <v>0</v>
      </c>
      <c r="AQ75" s="17">
        <f t="shared" si="14"/>
        <v>0</v>
      </c>
      <c r="AR75" s="17">
        <f t="shared" si="14"/>
        <v>0</v>
      </c>
      <c r="AS75" s="17">
        <f t="shared" si="14"/>
        <v>0</v>
      </c>
      <c r="AT75" s="17">
        <f t="shared" si="14"/>
        <v>0</v>
      </c>
      <c r="AU75" s="17">
        <f t="shared" si="14"/>
        <v>0</v>
      </c>
      <c r="AV75" s="17">
        <f t="shared" si="14"/>
        <v>0</v>
      </c>
    </row>
    <row r="76" spans="1:48" ht="15.75" outlineLevel="1" x14ac:dyDescent="0.25">
      <c r="A76" s="18">
        <f t="shared" si="8"/>
        <v>27</v>
      </c>
      <c r="B76" s="22" t="str">
        <f t="shared" si="13"/>
        <v>Solfishing</v>
      </c>
      <c r="C76" s="23" t="str">
        <f t="shared" si="13"/>
        <v>Санько Александр</v>
      </c>
      <c r="D76" s="17">
        <f t="shared" si="5"/>
        <v>414.83</v>
      </c>
      <c r="E76" s="24">
        <f>IF(D76&gt;0,RANK(D76,$D$50:$D$93),Реглист!$C$93+1)</f>
        <v>13</v>
      </c>
      <c r="F76" s="17">
        <f t="shared" si="6"/>
        <v>176.89000000000001</v>
      </c>
      <c r="G76" s="17">
        <f t="shared" si="14"/>
        <v>110.25</v>
      </c>
      <c r="H76" s="17">
        <f t="shared" si="14"/>
        <v>127.69000000000001</v>
      </c>
      <c r="I76" s="17">
        <f t="shared" si="14"/>
        <v>0</v>
      </c>
      <c r="J76" s="17">
        <f t="shared" si="14"/>
        <v>0</v>
      </c>
      <c r="K76" s="17">
        <f t="shared" si="14"/>
        <v>0</v>
      </c>
      <c r="L76" s="17">
        <f t="shared" si="14"/>
        <v>0</v>
      </c>
      <c r="M76" s="17">
        <f t="shared" si="14"/>
        <v>0</v>
      </c>
      <c r="N76" s="17">
        <f t="shared" si="14"/>
        <v>0</v>
      </c>
      <c r="O76" s="17">
        <f t="shared" si="14"/>
        <v>0</v>
      </c>
      <c r="P76" s="17">
        <f t="shared" si="14"/>
        <v>0</v>
      </c>
      <c r="Q76" s="17">
        <f t="shared" si="14"/>
        <v>0</v>
      </c>
      <c r="R76" s="17">
        <f t="shared" si="14"/>
        <v>0</v>
      </c>
      <c r="S76" s="17">
        <f t="shared" si="14"/>
        <v>0</v>
      </c>
      <c r="T76" s="17">
        <f t="shared" si="14"/>
        <v>0</v>
      </c>
      <c r="U76" s="17">
        <f t="shared" si="14"/>
        <v>0</v>
      </c>
      <c r="V76" s="17">
        <f t="shared" si="14"/>
        <v>0</v>
      </c>
      <c r="W76" s="17">
        <f t="shared" si="14"/>
        <v>0</v>
      </c>
      <c r="X76" s="17">
        <f t="shared" si="14"/>
        <v>0</v>
      </c>
      <c r="Y76" s="17">
        <f t="shared" si="14"/>
        <v>0</v>
      </c>
      <c r="Z76" s="17">
        <f t="shared" si="14"/>
        <v>0</v>
      </c>
      <c r="AA76" s="17">
        <f t="shared" si="14"/>
        <v>0</v>
      </c>
      <c r="AB76" s="17">
        <f t="shared" si="14"/>
        <v>0</v>
      </c>
      <c r="AC76" s="17">
        <f t="shared" si="14"/>
        <v>0</v>
      </c>
      <c r="AD76" s="17">
        <f t="shared" si="14"/>
        <v>0</v>
      </c>
      <c r="AE76" s="17">
        <f t="shared" si="14"/>
        <v>0</v>
      </c>
      <c r="AF76" s="17">
        <f t="shared" si="14"/>
        <v>0</v>
      </c>
      <c r="AG76" s="17">
        <f t="shared" si="14"/>
        <v>0</v>
      </c>
      <c r="AH76" s="17">
        <f t="shared" si="14"/>
        <v>0</v>
      </c>
      <c r="AI76" s="17">
        <f t="shared" si="14"/>
        <v>0</v>
      </c>
      <c r="AJ76" s="17">
        <f t="shared" si="14"/>
        <v>0</v>
      </c>
      <c r="AK76" s="17">
        <f t="shared" si="14"/>
        <v>0</v>
      </c>
      <c r="AL76" s="17">
        <f t="shared" si="14"/>
        <v>0</v>
      </c>
      <c r="AM76" s="17">
        <f t="shared" si="14"/>
        <v>0</v>
      </c>
      <c r="AN76" s="17">
        <f t="shared" si="14"/>
        <v>0</v>
      </c>
      <c r="AO76" s="17">
        <f t="shared" si="14"/>
        <v>0</v>
      </c>
      <c r="AP76" s="17">
        <f t="shared" si="14"/>
        <v>0</v>
      </c>
      <c r="AQ76" s="17">
        <f t="shared" si="14"/>
        <v>0</v>
      </c>
      <c r="AR76" s="17">
        <f t="shared" si="14"/>
        <v>0</v>
      </c>
      <c r="AS76" s="17">
        <f t="shared" si="14"/>
        <v>0</v>
      </c>
      <c r="AT76" s="17">
        <f t="shared" si="14"/>
        <v>0</v>
      </c>
      <c r="AU76" s="17">
        <f t="shared" si="14"/>
        <v>0</v>
      </c>
      <c r="AV76" s="17">
        <f t="shared" si="14"/>
        <v>0</v>
      </c>
    </row>
    <row r="77" spans="1:48" ht="15.75" outlineLevel="1" x14ac:dyDescent="0.25">
      <c r="A77" s="18">
        <f t="shared" si="8"/>
        <v>28</v>
      </c>
      <c r="B77" s="22" t="str">
        <f t="shared" si="13"/>
        <v>Favorite Team Belarus</v>
      </c>
      <c r="C77" s="23" t="str">
        <f t="shared" si="13"/>
        <v>Шавшунов Никита</v>
      </c>
      <c r="D77" s="17">
        <f t="shared" si="5"/>
        <v>758.02</v>
      </c>
      <c r="E77" s="24">
        <f>IF(D77&gt;0,RANK(D77,$D$50:$D$93),Реглист!$C$93+1)</f>
        <v>7</v>
      </c>
      <c r="F77" s="17">
        <f t="shared" si="6"/>
        <v>171.60999999999999</v>
      </c>
      <c r="G77" s="17">
        <f t="shared" si="14"/>
        <v>213.16</v>
      </c>
      <c r="H77" s="17">
        <f t="shared" si="14"/>
        <v>201.64</v>
      </c>
      <c r="I77" s="17">
        <f t="shared" si="14"/>
        <v>171.60999999999999</v>
      </c>
      <c r="J77" s="17">
        <f t="shared" si="14"/>
        <v>0</v>
      </c>
      <c r="K77" s="17">
        <f t="shared" si="14"/>
        <v>0</v>
      </c>
      <c r="L77" s="17">
        <f t="shared" si="14"/>
        <v>0</v>
      </c>
      <c r="M77" s="17">
        <f t="shared" si="14"/>
        <v>0</v>
      </c>
      <c r="N77" s="17">
        <f t="shared" si="14"/>
        <v>0</v>
      </c>
      <c r="O77" s="17">
        <f t="shared" si="14"/>
        <v>0</v>
      </c>
      <c r="P77" s="17">
        <f t="shared" si="14"/>
        <v>0</v>
      </c>
      <c r="Q77" s="17">
        <f t="shared" si="14"/>
        <v>0</v>
      </c>
      <c r="R77" s="17">
        <f t="shared" si="14"/>
        <v>0</v>
      </c>
      <c r="S77" s="17">
        <f t="shared" si="14"/>
        <v>0</v>
      </c>
      <c r="T77" s="17">
        <f t="shared" si="14"/>
        <v>0</v>
      </c>
      <c r="U77" s="17">
        <f t="shared" si="14"/>
        <v>0</v>
      </c>
      <c r="V77" s="17">
        <f t="shared" si="14"/>
        <v>0</v>
      </c>
      <c r="W77" s="17">
        <f t="shared" si="14"/>
        <v>0</v>
      </c>
      <c r="X77" s="17">
        <f t="shared" si="14"/>
        <v>0</v>
      </c>
      <c r="Y77" s="17">
        <f t="shared" si="14"/>
        <v>0</v>
      </c>
      <c r="Z77" s="17">
        <f t="shared" si="14"/>
        <v>0</v>
      </c>
      <c r="AA77" s="17">
        <f t="shared" si="14"/>
        <v>0</v>
      </c>
      <c r="AB77" s="17">
        <f t="shared" si="14"/>
        <v>0</v>
      </c>
      <c r="AC77" s="17">
        <f t="shared" si="14"/>
        <v>0</v>
      </c>
      <c r="AD77" s="17">
        <f t="shared" si="14"/>
        <v>0</v>
      </c>
      <c r="AE77" s="17">
        <f t="shared" si="14"/>
        <v>0</v>
      </c>
      <c r="AF77" s="17">
        <f t="shared" si="14"/>
        <v>0</v>
      </c>
      <c r="AG77" s="17">
        <f t="shared" si="14"/>
        <v>0</v>
      </c>
      <c r="AH77" s="17">
        <f t="shared" si="14"/>
        <v>0</v>
      </c>
      <c r="AI77" s="17">
        <f t="shared" si="14"/>
        <v>0</v>
      </c>
      <c r="AJ77" s="17">
        <f t="shared" si="14"/>
        <v>0</v>
      </c>
      <c r="AK77" s="17">
        <f t="shared" si="14"/>
        <v>0</v>
      </c>
      <c r="AL77" s="17">
        <f t="shared" si="14"/>
        <v>0</v>
      </c>
      <c r="AM77" s="17">
        <f t="shared" si="14"/>
        <v>0</v>
      </c>
      <c r="AN77" s="17">
        <f t="shared" si="14"/>
        <v>0</v>
      </c>
      <c r="AO77" s="17">
        <f t="shared" si="14"/>
        <v>0</v>
      </c>
      <c r="AP77" s="17">
        <f t="shared" si="14"/>
        <v>0</v>
      </c>
      <c r="AQ77" s="17">
        <f t="shared" si="14"/>
        <v>0</v>
      </c>
      <c r="AR77" s="17">
        <f t="shared" si="14"/>
        <v>0</v>
      </c>
      <c r="AS77" s="17">
        <f t="shared" si="14"/>
        <v>0</v>
      </c>
      <c r="AT77" s="17">
        <f t="shared" si="14"/>
        <v>0</v>
      </c>
      <c r="AU77" s="17">
        <f t="shared" si="14"/>
        <v>0</v>
      </c>
      <c r="AV77" s="17">
        <f t="shared" si="14"/>
        <v>0</v>
      </c>
    </row>
    <row r="78" spans="1:48" ht="15.75" outlineLevel="1" x14ac:dyDescent="0.25">
      <c r="A78" s="18">
        <f t="shared" si="8"/>
        <v>29</v>
      </c>
      <c r="B78" s="22" t="str">
        <f t="shared" si="13"/>
        <v>Team Ylov</v>
      </c>
      <c r="C78" s="23" t="str">
        <f t="shared" si="13"/>
        <v>Тулупов Александр</v>
      </c>
      <c r="D78" s="17">
        <f t="shared" si="5"/>
        <v>722.89</v>
      </c>
      <c r="E78" s="24">
        <f>IF(D78&gt;0,RANK(D78,$D$50:$D$93),Реглист!$C$93+1)</f>
        <v>8</v>
      </c>
      <c r="F78" s="17">
        <f t="shared" si="6"/>
        <v>210.25</v>
      </c>
      <c r="G78" s="17">
        <f t="shared" si="14"/>
        <v>184.95999999999998</v>
      </c>
      <c r="H78" s="17">
        <f t="shared" si="14"/>
        <v>163.84000000000003</v>
      </c>
      <c r="I78" s="17">
        <f t="shared" si="14"/>
        <v>163.84000000000003</v>
      </c>
      <c r="J78" s="17">
        <f t="shared" si="14"/>
        <v>0</v>
      </c>
      <c r="K78" s="17">
        <f t="shared" si="14"/>
        <v>0</v>
      </c>
      <c r="L78" s="17">
        <f t="shared" si="14"/>
        <v>0</v>
      </c>
      <c r="M78" s="17">
        <f t="shared" si="14"/>
        <v>0</v>
      </c>
      <c r="N78" s="17">
        <f t="shared" si="14"/>
        <v>0</v>
      </c>
      <c r="O78" s="17">
        <f t="shared" si="14"/>
        <v>0</v>
      </c>
      <c r="P78" s="17">
        <f t="shared" si="14"/>
        <v>0</v>
      </c>
      <c r="Q78" s="17">
        <f t="shared" si="14"/>
        <v>0</v>
      </c>
      <c r="R78" s="17">
        <f t="shared" si="14"/>
        <v>0</v>
      </c>
      <c r="S78" s="17">
        <f t="shared" si="14"/>
        <v>0</v>
      </c>
      <c r="T78" s="17">
        <f t="shared" si="14"/>
        <v>0</v>
      </c>
      <c r="U78" s="17">
        <f t="shared" si="14"/>
        <v>0</v>
      </c>
      <c r="V78" s="17">
        <f t="shared" si="14"/>
        <v>0</v>
      </c>
      <c r="W78" s="17">
        <f t="shared" si="14"/>
        <v>0</v>
      </c>
      <c r="X78" s="17">
        <f t="shared" si="14"/>
        <v>0</v>
      </c>
      <c r="Y78" s="17">
        <f t="shared" si="14"/>
        <v>0</v>
      </c>
      <c r="Z78" s="17">
        <f t="shared" si="14"/>
        <v>0</v>
      </c>
      <c r="AA78" s="17">
        <f t="shared" si="14"/>
        <v>0</v>
      </c>
      <c r="AB78" s="17">
        <f t="shared" si="14"/>
        <v>0</v>
      </c>
      <c r="AC78" s="17">
        <f t="shared" si="14"/>
        <v>0</v>
      </c>
      <c r="AD78" s="17">
        <f t="shared" si="14"/>
        <v>0</v>
      </c>
      <c r="AE78" s="17">
        <f t="shared" si="14"/>
        <v>0</v>
      </c>
      <c r="AF78" s="17">
        <f t="shared" si="14"/>
        <v>0</v>
      </c>
      <c r="AG78" s="17">
        <f t="shared" si="14"/>
        <v>0</v>
      </c>
      <c r="AH78" s="17">
        <f t="shared" si="14"/>
        <v>0</v>
      </c>
      <c r="AI78" s="17">
        <f t="shared" si="14"/>
        <v>0</v>
      </c>
      <c r="AJ78" s="17">
        <f t="shared" si="14"/>
        <v>0</v>
      </c>
      <c r="AK78" s="17">
        <f t="shared" si="14"/>
        <v>0</v>
      </c>
      <c r="AL78" s="17">
        <f t="shared" si="14"/>
        <v>0</v>
      </c>
      <c r="AM78" s="17">
        <f t="shared" si="14"/>
        <v>0</v>
      </c>
      <c r="AN78" s="17">
        <f t="shared" si="14"/>
        <v>0</v>
      </c>
      <c r="AO78" s="17">
        <f t="shared" si="14"/>
        <v>0</v>
      </c>
      <c r="AP78" s="17">
        <f t="shared" si="14"/>
        <v>0</v>
      </c>
      <c r="AQ78" s="17">
        <f t="shared" si="14"/>
        <v>0</v>
      </c>
      <c r="AR78" s="17">
        <f t="shared" si="14"/>
        <v>0</v>
      </c>
      <c r="AS78" s="17">
        <f t="shared" si="14"/>
        <v>0</v>
      </c>
      <c r="AT78" s="17">
        <f t="shared" si="14"/>
        <v>0</v>
      </c>
      <c r="AU78" s="17">
        <f t="shared" si="14"/>
        <v>0</v>
      </c>
      <c r="AV78" s="17">
        <f t="shared" si="14"/>
        <v>0</v>
      </c>
    </row>
    <row r="79" spans="1:48" ht="15.75" outlineLevel="1" x14ac:dyDescent="0.25">
      <c r="A79" s="18">
        <f t="shared" si="8"/>
        <v>30</v>
      </c>
      <c r="B79" s="22" t="str">
        <f t="shared" si="13"/>
        <v>-</v>
      </c>
      <c r="C79" s="23" t="str">
        <f t="shared" si="13"/>
        <v>-</v>
      </c>
      <c r="D79" s="17">
        <f t="shared" si="5"/>
        <v>0</v>
      </c>
      <c r="E79" s="24">
        <f>IF(D79&gt;0,RANK(D79,$D$50:$D$93),Реглист!$C$93+1)</f>
        <v>43</v>
      </c>
      <c r="F79" s="17">
        <f t="shared" si="6"/>
        <v>0</v>
      </c>
      <c r="G79" s="17">
        <f t="shared" si="14"/>
        <v>0</v>
      </c>
      <c r="H79" s="17">
        <f t="shared" si="14"/>
        <v>0</v>
      </c>
      <c r="I79" s="17">
        <f t="shared" si="14"/>
        <v>0</v>
      </c>
      <c r="J79" s="17">
        <f t="shared" si="14"/>
        <v>0</v>
      </c>
      <c r="K79" s="17">
        <f t="shared" si="14"/>
        <v>0</v>
      </c>
      <c r="L79" s="17">
        <f t="shared" si="14"/>
        <v>0</v>
      </c>
      <c r="M79" s="17">
        <f t="shared" si="14"/>
        <v>0</v>
      </c>
      <c r="N79" s="17">
        <f t="shared" si="14"/>
        <v>0</v>
      </c>
      <c r="O79" s="17">
        <f t="shared" si="14"/>
        <v>0</v>
      </c>
      <c r="P79" s="17">
        <f t="shared" si="14"/>
        <v>0</v>
      </c>
      <c r="Q79" s="17">
        <f t="shared" si="14"/>
        <v>0</v>
      </c>
      <c r="R79" s="17">
        <f t="shared" si="14"/>
        <v>0</v>
      </c>
      <c r="S79" s="17">
        <f t="shared" si="14"/>
        <v>0</v>
      </c>
      <c r="T79" s="17">
        <f t="shared" si="14"/>
        <v>0</v>
      </c>
      <c r="U79" s="17">
        <f t="shared" si="14"/>
        <v>0</v>
      </c>
      <c r="V79" s="17">
        <f t="shared" si="14"/>
        <v>0</v>
      </c>
      <c r="W79" s="17">
        <f t="shared" si="14"/>
        <v>0</v>
      </c>
      <c r="X79" s="17">
        <f t="shared" si="14"/>
        <v>0</v>
      </c>
      <c r="Y79" s="17">
        <f t="shared" si="14"/>
        <v>0</v>
      </c>
      <c r="Z79" s="17">
        <f t="shared" si="14"/>
        <v>0</v>
      </c>
      <c r="AA79" s="17">
        <f t="shared" si="14"/>
        <v>0</v>
      </c>
      <c r="AB79" s="17">
        <f t="shared" si="14"/>
        <v>0</v>
      </c>
      <c r="AC79" s="17">
        <f t="shared" si="14"/>
        <v>0</v>
      </c>
      <c r="AD79" s="17">
        <f t="shared" si="14"/>
        <v>0</v>
      </c>
      <c r="AE79" s="17">
        <f t="shared" si="14"/>
        <v>0</v>
      </c>
      <c r="AF79" s="17">
        <f t="shared" si="14"/>
        <v>0</v>
      </c>
      <c r="AG79" s="17">
        <f t="shared" si="14"/>
        <v>0</v>
      </c>
      <c r="AH79" s="17">
        <f t="shared" si="14"/>
        <v>0</v>
      </c>
      <c r="AI79" s="17">
        <f t="shared" si="14"/>
        <v>0</v>
      </c>
      <c r="AJ79" s="17">
        <f t="shared" si="14"/>
        <v>0</v>
      </c>
      <c r="AK79" s="17">
        <f t="shared" si="14"/>
        <v>0</v>
      </c>
      <c r="AL79" s="17">
        <f t="shared" si="14"/>
        <v>0</v>
      </c>
      <c r="AM79" s="17">
        <f t="shared" si="14"/>
        <v>0</v>
      </c>
      <c r="AN79" s="17">
        <f t="shared" si="14"/>
        <v>0</v>
      </c>
      <c r="AO79" s="17">
        <f t="shared" si="14"/>
        <v>0</v>
      </c>
      <c r="AP79" s="17">
        <f t="shared" si="14"/>
        <v>0</v>
      </c>
      <c r="AQ79" s="17">
        <f t="shared" si="14"/>
        <v>0</v>
      </c>
      <c r="AR79" s="17">
        <f t="shared" si="14"/>
        <v>0</v>
      </c>
      <c r="AS79" s="17">
        <f t="shared" si="14"/>
        <v>0</v>
      </c>
      <c r="AT79" s="17">
        <f t="shared" si="14"/>
        <v>0</v>
      </c>
      <c r="AU79" s="17">
        <f t="shared" si="14"/>
        <v>0</v>
      </c>
      <c r="AV79" s="17">
        <f t="shared" si="14"/>
        <v>0</v>
      </c>
    </row>
    <row r="80" spans="1:48" ht="15.75" outlineLevel="1" x14ac:dyDescent="0.25">
      <c r="A80" s="18">
        <f t="shared" si="8"/>
        <v>31</v>
      </c>
      <c r="B80" s="22" t="str">
        <f t="shared" si="13"/>
        <v>Позитив</v>
      </c>
      <c r="C80" s="23" t="str">
        <f t="shared" si="13"/>
        <v>Князев Сергей</v>
      </c>
      <c r="D80" s="17">
        <f t="shared" si="5"/>
        <v>158.76</v>
      </c>
      <c r="E80" s="24">
        <f>IF(D80&gt;0,RANK(D80,$D$50:$D$93),Реглист!$C$93+1)</f>
        <v>25</v>
      </c>
      <c r="F80" s="17">
        <f t="shared" si="6"/>
        <v>158.76</v>
      </c>
      <c r="G80" s="17">
        <f t="shared" si="14"/>
        <v>0</v>
      </c>
      <c r="H80" s="17">
        <f t="shared" si="14"/>
        <v>0</v>
      </c>
      <c r="I80" s="17">
        <f t="shared" si="14"/>
        <v>0</v>
      </c>
      <c r="J80" s="17">
        <f t="shared" si="14"/>
        <v>0</v>
      </c>
      <c r="K80" s="17">
        <f t="shared" si="14"/>
        <v>0</v>
      </c>
      <c r="L80" s="17">
        <f t="shared" si="14"/>
        <v>0</v>
      </c>
      <c r="M80" s="17">
        <f t="shared" si="14"/>
        <v>0</v>
      </c>
      <c r="N80" s="17">
        <f t="shared" si="14"/>
        <v>0</v>
      </c>
      <c r="O80" s="17">
        <f t="shared" si="14"/>
        <v>0</v>
      </c>
      <c r="P80" s="17">
        <f t="shared" si="14"/>
        <v>0</v>
      </c>
      <c r="Q80" s="17">
        <f t="shared" si="14"/>
        <v>0</v>
      </c>
      <c r="R80" s="17">
        <f t="shared" si="14"/>
        <v>0</v>
      </c>
      <c r="S80" s="17">
        <f t="shared" si="14"/>
        <v>0</v>
      </c>
      <c r="T80" s="17">
        <f t="shared" si="14"/>
        <v>0</v>
      </c>
      <c r="U80" s="17">
        <f t="shared" si="14"/>
        <v>0</v>
      </c>
      <c r="V80" s="17">
        <f t="shared" si="14"/>
        <v>0</v>
      </c>
      <c r="W80" s="17">
        <f t="shared" si="14"/>
        <v>0</v>
      </c>
      <c r="X80" s="17">
        <f t="shared" si="14"/>
        <v>0</v>
      </c>
      <c r="Y80" s="17">
        <f t="shared" si="14"/>
        <v>0</v>
      </c>
      <c r="Z80" s="17">
        <f t="shared" si="14"/>
        <v>0</v>
      </c>
      <c r="AA80" s="17">
        <f t="shared" si="14"/>
        <v>0</v>
      </c>
      <c r="AB80" s="17">
        <f t="shared" si="14"/>
        <v>0</v>
      </c>
      <c r="AC80" s="17">
        <f t="shared" si="14"/>
        <v>0</v>
      </c>
      <c r="AD80" s="17">
        <f t="shared" si="14"/>
        <v>0</v>
      </c>
      <c r="AE80" s="17">
        <f t="shared" si="14"/>
        <v>0</v>
      </c>
      <c r="AF80" s="17">
        <f t="shared" si="14"/>
        <v>0</v>
      </c>
      <c r="AG80" s="17">
        <f t="shared" si="14"/>
        <v>0</v>
      </c>
      <c r="AH80" s="17">
        <f t="shared" si="14"/>
        <v>0</v>
      </c>
      <c r="AI80" s="17">
        <f t="shared" si="14"/>
        <v>0</v>
      </c>
      <c r="AJ80" s="17">
        <f t="shared" si="14"/>
        <v>0</v>
      </c>
      <c r="AK80" s="17">
        <f t="shared" ref="G80:AV86" si="15">POWER(AK33/10,2)</f>
        <v>0</v>
      </c>
      <c r="AL80" s="17">
        <f t="shared" si="15"/>
        <v>0</v>
      </c>
      <c r="AM80" s="17">
        <f t="shared" si="15"/>
        <v>0</v>
      </c>
      <c r="AN80" s="17">
        <f t="shared" si="15"/>
        <v>0</v>
      </c>
      <c r="AO80" s="17">
        <f t="shared" si="15"/>
        <v>0</v>
      </c>
      <c r="AP80" s="17">
        <f t="shared" si="15"/>
        <v>0</v>
      </c>
      <c r="AQ80" s="17">
        <f t="shared" si="15"/>
        <v>0</v>
      </c>
      <c r="AR80" s="17">
        <f t="shared" si="15"/>
        <v>0</v>
      </c>
      <c r="AS80" s="17">
        <f t="shared" si="15"/>
        <v>0</v>
      </c>
      <c r="AT80" s="17">
        <f t="shared" si="15"/>
        <v>0</v>
      </c>
      <c r="AU80" s="17">
        <f t="shared" si="15"/>
        <v>0</v>
      </c>
      <c r="AV80" s="17">
        <f t="shared" si="15"/>
        <v>0</v>
      </c>
    </row>
    <row r="81" spans="1:48" ht="15.75" outlineLevel="1" x14ac:dyDescent="0.25">
      <c r="A81" s="18">
        <f t="shared" si="8"/>
        <v>32</v>
      </c>
      <c r="B81" s="22" t="str">
        <f t="shared" si="13"/>
        <v>Твичим и джигуем</v>
      </c>
      <c r="C81" s="23" t="str">
        <f t="shared" si="13"/>
        <v xml:space="preserve">Чернышев Егор </v>
      </c>
      <c r="D81" s="17">
        <f t="shared" si="5"/>
        <v>237.16000000000003</v>
      </c>
      <c r="E81" s="24">
        <f>IF(D81&gt;0,RANK(D81,$D$50:$D$93),Реглист!$C$93+1)</f>
        <v>20</v>
      </c>
      <c r="F81" s="17">
        <f t="shared" si="6"/>
        <v>237.16000000000003</v>
      </c>
      <c r="G81" s="17">
        <f t="shared" si="15"/>
        <v>0</v>
      </c>
      <c r="H81" s="17">
        <f t="shared" si="15"/>
        <v>0</v>
      </c>
      <c r="I81" s="17">
        <f t="shared" si="15"/>
        <v>0</v>
      </c>
      <c r="J81" s="17">
        <f t="shared" si="15"/>
        <v>0</v>
      </c>
      <c r="K81" s="17">
        <f t="shared" si="15"/>
        <v>0</v>
      </c>
      <c r="L81" s="17">
        <f t="shared" si="15"/>
        <v>0</v>
      </c>
      <c r="M81" s="17">
        <f t="shared" si="15"/>
        <v>0</v>
      </c>
      <c r="N81" s="17">
        <f t="shared" si="15"/>
        <v>0</v>
      </c>
      <c r="O81" s="17">
        <f t="shared" si="15"/>
        <v>0</v>
      </c>
      <c r="P81" s="17">
        <f t="shared" si="15"/>
        <v>0</v>
      </c>
      <c r="Q81" s="17">
        <f t="shared" si="15"/>
        <v>0</v>
      </c>
      <c r="R81" s="17">
        <f t="shared" si="15"/>
        <v>0</v>
      </c>
      <c r="S81" s="17">
        <f t="shared" si="15"/>
        <v>0</v>
      </c>
      <c r="T81" s="17">
        <f t="shared" si="15"/>
        <v>0</v>
      </c>
      <c r="U81" s="17">
        <f t="shared" si="15"/>
        <v>0</v>
      </c>
      <c r="V81" s="17">
        <f t="shared" si="15"/>
        <v>0</v>
      </c>
      <c r="W81" s="17">
        <f t="shared" si="15"/>
        <v>0</v>
      </c>
      <c r="X81" s="17">
        <f t="shared" si="15"/>
        <v>0</v>
      </c>
      <c r="Y81" s="17">
        <f t="shared" si="15"/>
        <v>0</v>
      </c>
      <c r="Z81" s="17">
        <f t="shared" si="15"/>
        <v>0</v>
      </c>
      <c r="AA81" s="17">
        <f t="shared" si="15"/>
        <v>0</v>
      </c>
      <c r="AB81" s="17">
        <f t="shared" si="15"/>
        <v>0</v>
      </c>
      <c r="AC81" s="17">
        <f t="shared" si="15"/>
        <v>0</v>
      </c>
      <c r="AD81" s="17">
        <f t="shared" si="15"/>
        <v>0</v>
      </c>
      <c r="AE81" s="17">
        <f t="shared" si="15"/>
        <v>0</v>
      </c>
      <c r="AF81" s="17">
        <f t="shared" si="15"/>
        <v>0</v>
      </c>
      <c r="AG81" s="17">
        <f t="shared" si="15"/>
        <v>0</v>
      </c>
      <c r="AH81" s="17">
        <f t="shared" si="15"/>
        <v>0</v>
      </c>
      <c r="AI81" s="17">
        <f t="shared" si="15"/>
        <v>0</v>
      </c>
      <c r="AJ81" s="17">
        <f t="shared" si="15"/>
        <v>0</v>
      </c>
      <c r="AK81" s="17">
        <f t="shared" si="15"/>
        <v>0</v>
      </c>
      <c r="AL81" s="17">
        <f t="shared" si="15"/>
        <v>0</v>
      </c>
      <c r="AM81" s="17">
        <f t="shared" si="15"/>
        <v>0</v>
      </c>
      <c r="AN81" s="17">
        <f t="shared" si="15"/>
        <v>0</v>
      </c>
      <c r="AO81" s="17">
        <f t="shared" si="15"/>
        <v>0</v>
      </c>
      <c r="AP81" s="17">
        <f t="shared" si="15"/>
        <v>0</v>
      </c>
      <c r="AQ81" s="17">
        <f t="shared" si="15"/>
        <v>0</v>
      </c>
      <c r="AR81" s="17">
        <f t="shared" si="15"/>
        <v>0</v>
      </c>
      <c r="AS81" s="17">
        <f t="shared" si="15"/>
        <v>0</v>
      </c>
      <c r="AT81" s="17">
        <f t="shared" si="15"/>
        <v>0</v>
      </c>
      <c r="AU81" s="17">
        <f t="shared" si="15"/>
        <v>0</v>
      </c>
      <c r="AV81" s="17">
        <f t="shared" si="15"/>
        <v>0</v>
      </c>
    </row>
    <row r="82" spans="1:48" ht="15.75" outlineLevel="1" x14ac:dyDescent="0.25">
      <c r="A82" s="18">
        <f t="shared" si="8"/>
        <v>33</v>
      </c>
      <c r="B82" s="22" t="str">
        <f t="shared" si="13"/>
        <v>Vodomotorika TEAM</v>
      </c>
      <c r="C82" s="23" t="str">
        <f t="shared" si="13"/>
        <v>Ставер Дмитрий</v>
      </c>
      <c r="D82" s="17">
        <f t="shared" si="5"/>
        <v>369</v>
      </c>
      <c r="E82" s="24">
        <f>IF(D82&gt;0,RANK(D82,$D$50:$D$93),Реглист!$C$93+1)</f>
        <v>15</v>
      </c>
      <c r="F82" s="17">
        <f t="shared" si="6"/>
        <v>144</v>
      </c>
      <c r="G82" s="17">
        <f t="shared" si="15"/>
        <v>225</v>
      </c>
      <c r="H82" s="17">
        <f t="shared" si="15"/>
        <v>0</v>
      </c>
      <c r="I82" s="17">
        <f t="shared" si="15"/>
        <v>0</v>
      </c>
      <c r="J82" s="17">
        <f t="shared" si="15"/>
        <v>0</v>
      </c>
      <c r="K82" s="17">
        <f t="shared" si="15"/>
        <v>0</v>
      </c>
      <c r="L82" s="17">
        <f t="shared" si="15"/>
        <v>0</v>
      </c>
      <c r="M82" s="17">
        <f t="shared" si="15"/>
        <v>0</v>
      </c>
      <c r="N82" s="17">
        <f t="shared" si="15"/>
        <v>0</v>
      </c>
      <c r="O82" s="17">
        <f t="shared" si="15"/>
        <v>0</v>
      </c>
      <c r="P82" s="17">
        <f t="shared" si="15"/>
        <v>0</v>
      </c>
      <c r="Q82" s="17">
        <f t="shared" si="15"/>
        <v>0</v>
      </c>
      <c r="R82" s="17">
        <f t="shared" si="15"/>
        <v>0</v>
      </c>
      <c r="S82" s="17">
        <f t="shared" si="15"/>
        <v>0</v>
      </c>
      <c r="T82" s="17">
        <f t="shared" si="15"/>
        <v>0</v>
      </c>
      <c r="U82" s="17">
        <f t="shared" si="15"/>
        <v>0</v>
      </c>
      <c r="V82" s="17">
        <f t="shared" si="15"/>
        <v>0</v>
      </c>
      <c r="W82" s="17">
        <f t="shared" si="15"/>
        <v>0</v>
      </c>
      <c r="X82" s="17">
        <f t="shared" si="15"/>
        <v>0</v>
      </c>
      <c r="Y82" s="17">
        <f t="shared" si="15"/>
        <v>0</v>
      </c>
      <c r="Z82" s="17">
        <f t="shared" si="15"/>
        <v>0</v>
      </c>
      <c r="AA82" s="17">
        <f t="shared" si="15"/>
        <v>0</v>
      </c>
      <c r="AB82" s="17">
        <f t="shared" si="15"/>
        <v>0</v>
      </c>
      <c r="AC82" s="17">
        <f t="shared" si="15"/>
        <v>0</v>
      </c>
      <c r="AD82" s="17">
        <f t="shared" si="15"/>
        <v>0</v>
      </c>
      <c r="AE82" s="17">
        <f t="shared" si="15"/>
        <v>0</v>
      </c>
      <c r="AF82" s="17">
        <f t="shared" si="15"/>
        <v>0</v>
      </c>
      <c r="AG82" s="17">
        <f t="shared" si="15"/>
        <v>0</v>
      </c>
      <c r="AH82" s="17">
        <f t="shared" si="15"/>
        <v>0</v>
      </c>
      <c r="AI82" s="17">
        <f t="shared" si="15"/>
        <v>0</v>
      </c>
      <c r="AJ82" s="17">
        <f t="shared" si="15"/>
        <v>0</v>
      </c>
      <c r="AK82" s="17">
        <f t="shared" si="15"/>
        <v>0</v>
      </c>
      <c r="AL82" s="17">
        <f t="shared" si="15"/>
        <v>0</v>
      </c>
      <c r="AM82" s="17">
        <f t="shared" si="15"/>
        <v>0</v>
      </c>
      <c r="AN82" s="17">
        <f t="shared" si="15"/>
        <v>0</v>
      </c>
      <c r="AO82" s="17">
        <f t="shared" si="15"/>
        <v>0</v>
      </c>
      <c r="AP82" s="17">
        <f t="shared" si="15"/>
        <v>0</v>
      </c>
      <c r="AQ82" s="17">
        <f t="shared" si="15"/>
        <v>0</v>
      </c>
      <c r="AR82" s="17">
        <f t="shared" si="15"/>
        <v>0</v>
      </c>
      <c r="AS82" s="17">
        <f t="shared" si="15"/>
        <v>0</v>
      </c>
      <c r="AT82" s="17">
        <f t="shared" si="15"/>
        <v>0</v>
      </c>
      <c r="AU82" s="17">
        <f t="shared" si="15"/>
        <v>0</v>
      </c>
      <c r="AV82" s="17">
        <f t="shared" si="15"/>
        <v>0</v>
      </c>
    </row>
    <row r="83" spans="1:48" ht="15.75" outlineLevel="1" x14ac:dyDescent="0.25">
      <c r="A83" s="18">
        <f t="shared" si="8"/>
        <v>34</v>
      </c>
      <c r="B83" s="22" t="str">
        <f t="shared" si="13"/>
        <v>-</v>
      </c>
      <c r="C83" s="23" t="str">
        <f t="shared" si="13"/>
        <v>-</v>
      </c>
      <c r="D83" s="17">
        <f t="shared" si="5"/>
        <v>0</v>
      </c>
      <c r="E83" s="24">
        <f>IF(D83&gt;0,RANK(D83,$D$50:$D$93),Реглист!$C$93+1)</f>
        <v>43</v>
      </c>
      <c r="F83" s="17">
        <f t="shared" si="6"/>
        <v>0</v>
      </c>
      <c r="G83" s="17">
        <f t="shared" si="15"/>
        <v>0</v>
      </c>
      <c r="H83" s="17">
        <f t="shared" si="15"/>
        <v>0</v>
      </c>
      <c r="I83" s="17">
        <f t="shared" si="15"/>
        <v>0</v>
      </c>
      <c r="J83" s="17">
        <f t="shared" si="15"/>
        <v>0</v>
      </c>
      <c r="K83" s="17">
        <f t="shared" si="15"/>
        <v>0</v>
      </c>
      <c r="L83" s="17">
        <f t="shared" si="15"/>
        <v>0</v>
      </c>
      <c r="M83" s="17">
        <f t="shared" si="15"/>
        <v>0</v>
      </c>
      <c r="N83" s="17">
        <f t="shared" si="15"/>
        <v>0</v>
      </c>
      <c r="O83" s="17">
        <f t="shared" si="15"/>
        <v>0</v>
      </c>
      <c r="P83" s="17">
        <f t="shared" si="15"/>
        <v>0</v>
      </c>
      <c r="Q83" s="17">
        <f t="shared" si="15"/>
        <v>0</v>
      </c>
      <c r="R83" s="17">
        <f t="shared" si="15"/>
        <v>0</v>
      </c>
      <c r="S83" s="17">
        <f t="shared" si="15"/>
        <v>0</v>
      </c>
      <c r="T83" s="17">
        <f t="shared" si="15"/>
        <v>0</v>
      </c>
      <c r="U83" s="17">
        <f t="shared" si="15"/>
        <v>0</v>
      </c>
      <c r="V83" s="17">
        <f t="shared" si="15"/>
        <v>0</v>
      </c>
      <c r="W83" s="17">
        <f t="shared" si="15"/>
        <v>0</v>
      </c>
      <c r="X83" s="17">
        <f t="shared" si="15"/>
        <v>0</v>
      </c>
      <c r="Y83" s="17">
        <f t="shared" si="15"/>
        <v>0</v>
      </c>
      <c r="Z83" s="17">
        <f t="shared" si="15"/>
        <v>0</v>
      </c>
      <c r="AA83" s="17">
        <f t="shared" si="15"/>
        <v>0</v>
      </c>
      <c r="AB83" s="17">
        <f t="shared" si="15"/>
        <v>0</v>
      </c>
      <c r="AC83" s="17">
        <f t="shared" si="15"/>
        <v>0</v>
      </c>
      <c r="AD83" s="17">
        <f t="shared" si="15"/>
        <v>0</v>
      </c>
      <c r="AE83" s="17">
        <f t="shared" si="15"/>
        <v>0</v>
      </c>
      <c r="AF83" s="17">
        <f t="shared" si="15"/>
        <v>0</v>
      </c>
      <c r="AG83" s="17">
        <f t="shared" si="15"/>
        <v>0</v>
      </c>
      <c r="AH83" s="17">
        <f t="shared" si="15"/>
        <v>0</v>
      </c>
      <c r="AI83" s="17">
        <f t="shared" si="15"/>
        <v>0</v>
      </c>
      <c r="AJ83" s="17">
        <f t="shared" si="15"/>
        <v>0</v>
      </c>
      <c r="AK83" s="17">
        <f t="shared" si="15"/>
        <v>0</v>
      </c>
      <c r="AL83" s="17">
        <f t="shared" si="15"/>
        <v>0</v>
      </c>
      <c r="AM83" s="17">
        <f t="shared" si="15"/>
        <v>0</v>
      </c>
      <c r="AN83" s="17">
        <f t="shared" si="15"/>
        <v>0</v>
      </c>
      <c r="AO83" s="17">
        <f t="shared" si="15"/>
        <v>0</v>
      </c>
      <c r="AP83" s="17">
        <f t="shared" si="15"/>
        <v>0</v>
      </c>
      <c r="AQ83" s="17">
        <f t="shared" si="15"/>
        <v>0</v>
      </c>
      <c r="AR83" s="17">
        <f t="shared" si="15"/>
        <v>0</v>
      </c>
      <c r="AS83" s="17">
        <f t="shared" si="15"/>
        <v>0</v>
      </c>
      <c r="AT83" s="17">
        <f t="shared" si="15"/>
        <v>0</v>
      </c>
      <c r="AU83" s="17">
        <f t="shared" si="15"/>
        <v>0</v>
      </c>
      <c r="AV83" s="17">
        <f t="shared" si="15"/>
        <v>0</v>
      </c>
    </row>
    <row r="84" spans="1:48" ht="15.75" outlineLevel="1" x14ac:dyDescent="0.25">
      <c r="A84" s="18">
        <f t="shared" si="8"/>
        <v>35</v>
      </c>
      <c r="B84" s="22" t="str">
        <f t="shared" si="13"/>
        <v>XULи-ULи</v>
      </c>
      <c r="C84" s="23" t="str">
        <f t="shared" si="13"/>
        <v>Вежновец Михаил</v>
      </c>
      <c r="D84" s="17">
        <f t="shared" si="5"/>
        <v>196</v>
      </c>
      <c r="E84" s="24">
        <f>IF(D84&gt;0,RANK(D84,$D$50:$D$93),Реглист!$C$93+1)</f>
        <v>22</v>
      </c>
      <c r="F84" s="17">
        <f t="shared" si="6"/>
        <v>196</v>
      </c>
      <c r="G84" s="17">
        <f t="shared" si="15"/>
        <v>0</v>
      </c>
      <c r="H84" s="17">
        <f t="shared" si="15"/>
        <v>0</v>
      </c>
      <c r="I84" s="17">
        <f t="shared" si="15"/>
        <v>0</v>
      </c>
      <c r="J84" s="17">
        <f t="shared" si="15"/>
        <v>0</v>
      </c>
      <c r="K84" s="17">
        <f t="shared" si="15"/>
        <v>0</v>
      </c>
      <c r="L84" s="17">
        <f t="shared" si="15"/>
        <v>0</v>
      </c>
      <c r="M84" s="17">
        <f t="shared" si="15"/>
        <v>0</v>
      </c>
      <c r="N84" s="17">
        <f t="shared" si="15"/>
        <v>0</v>
      </c>
      <c r="O84" s="17">
        <f t="shared" si="15"/>
        <v>0</v>
      </c>
      <c r="P84" s="17">
        <f t="shared" si="15"/>
        <v>0</v>
      </c>
      <c r="Q84" s="17">
        <f t="shared" si="15"/>
        <v>0</v>
      </c>
      <c r="R84" s="17">
        <f t="shared" si="15"/>
        <v>0</v>
      </c>
      <c r="S84" s="17">
        <f t="shared" si="15"/>
        <v>0</v>
      </c>
      <c r="T84" s="17">
        <f t="shared" si="15"/>
        <v>0</v>
      </c>
      <c r="U84" s="17">
        <f t="shared" si="15"/>
        <v>0</v>
      </c>
      <c r="V84" s="17">
        <f t="shared" si="15"/>
        <v>0</v>
      </c>
      <c r="W84" s="17">
        <f t="shared" si="15"/>
        <v>0</v>
      </c>
      <c r="X84" s="17">
        <f t="shared" si="15"/>
        <v>0</v>
      </c>
      <c r="Y84" s="17">
        <f t="shared" si="15"/>
        <v>0</v>
      </c>
      <c r="Z84" s="17">
        <f t="shared" si="15"/>
        <v>0</v>
      </c>
      <c r="AA84" s="17">
        <f t="shared" si="15"/>
        <v>0</v>
      </c>
      <c r="AB84" s="17">
        <f t="shared" si="15"/>
        <v>0</v>
      </c>
      <c r="AC84" s="17">
        <f t="shared" si="15"/>
        <v>0</v>
      </c>
      <c r="AD84" s="17">
        <f t="shared" si="15"/>
        <v>0</v>
      </c>
      <c r="AE84" s="17">
        <f t="shared" si="15"/>
        <v>0</v>
      </c>
      <c r="AF84" s="17">
        <f t="shared" si="15"/>
        <v>0</v>
      </c>
      <c r="AG84" s="17">
        <f t="shared" si="15"/>
        <v>0</v>
      </c>
      <c r="AH84" s="17">
        <f t="shared" si="15"/>
        <v>0</v>
      </c>
      <c r="AI84" s="17">
        <f t="shared" si="15"/>
        <v>0</v>
      </c>
      <c r="AJ84" s="17">
        <f t="shared" si="15"/>
        <v>0</v>
      </c>
      <c r="AK84" s="17">
        <f t="shared" si="15"/>
        <v>0</v>
      </c>
      <c r="AL84" s="17">
        <f t="shared" si="15"/>
        <v>0</v>
      </c>
      <c r="AM84" s="17">
        <f t="shared" si="15"/>
        <v>0</v>
      </c>
      <c r="AN84" s="17">
        <f t="shared" si="15"/>
        <v>0</v>
      </c>
      <c r="AO84" s="17">
        <f t="shared" si="15"/>
        <v>0</v>
      </c>
      <c r="AP84" s="17">
        <f t="shared" si="15"/>
        <v>0</v>
      </c>
      <c r="AQ84" s="17">
        <f t="shared" si="15"/>
        <v>0</v>
      </c>
      <c r="AR84" s="17">
        <f t="shared" si="15"/>
        <v>0</v>
      </c>
      <c r="AS84" s="17">
        <f t="shared" si="15"/>
        <v>0</v>
      </c>
      <c r="AT84" s="17">
        <f t="shared" si="15"/>
        <v>0</v>
      </c>
      <c r="AU84" s="17">
        <f t="shared" si="15"/>
        <v>0</v>
      </c>
      <c r="AV84" s="17">
        <f t="shared" si="15"/>
        <v>0</v>
      </c>
    </row>
    <row r="85" spans="1:48" ht="15.75" outlineLevel="1" x14ac:dyDescent="0.25">
      <c r="A85" s="18">
        <f t="shared" si="8"/>
        <v>36</v>
      </c>
      <c r="B85" s="22" t="str">
        <f t="shared" si="13"/>
        <v>LEGION</v>
      </c>
      <c r="C85" s="23" t="str">
        <f t="shared" si="13"/>
        <v>Полюхович Александр</v>
      </c>
      <c r="D85" s="17">
        <f t="shared" si="5"/>
        <v>0</v>
      </c>
      <c r="E85" s="24">
        <f>IF(D85&gt;0,RANK(D85,$D$50:$D$93),Реглист!$C$93+1)</f>
        <v>43</v>
      </c>
      <c r="F85" s="17">
        <f t="shared" si="6"/>
        <v>0</v>
      </c>
      <c r="G85" s="17">
        <f t="shared" si="15"/>
        <v>0</v>
      </c>
      <c r="H85" s="17">
        <f t="shared" si="15"/>
        <v>0</v>
      </c>
      <c r="I85" s="17">
        <f t="shared" si="15"/>
        <v>0</v>
      </c>
      <c r="J85" s="17">
        <f t="shared" si="15"/>
        <v>0</v>
      </c>
      <c r="K85" s="17">
        <f t="shared" si="15"/>
        <v>0</v>
      </c>
      <c r="L85" s="17">
        <f t="shared" si="15"/>
        <v>0</v>
      </c>
      <c r="M85" s="17">
        <f t="shared" si="15"/>
        <v>0</v>
      </c>
      <c r="N85" s="17">
        <f t="shared" si="15"/>
        <v>0</v>
      </c>
      <c r="O85" s="17">
        <f t="shared" si="15"/>
        <v>0</v>
      </c>
      <c r="P85" s="17">
        <f t="shared" si="15"/>
        <v>0</v>
      </c>
      <c r="Q85" s="17">
        <f t="shared" si="15"/>
        <v>0</v>
      </c>
      <c r="R85" s="17">
        <f t="shared" si="15"/>
        <v>0</v>
      </c>
      <c r="S85" s="17">
        <f t="shared" si="15"/>
        <v>0</v>
      </c>
      <c r="T85" s="17">
        <f t="shared" si="15"/>
        <v>0</v>
      </c>
      <c r="U85" s="17">
        <f t="shared" si="15"/>
        <v>0</v>
      </c>
      <c r="V85" s="17">
        <f t="shared" si="15"/>
        <v>0</v>
      </c>
      <c r="W85" s="17">
        <f t="shared" si="15"/>
        <v>0</v>
      </c>
      <c r="X85" s="17">
        <f t="shared" si="15"/>
        <v>0</v>
      </c>
      <c r="Y85" s="17">
        <f t="shared" si="15"/>
        <v>0</v>
      </c>
      <c r="Z85" s="17">
        <f t="shared" si="15"/>
        <v>0</v>
      </c>
      <c r="AA85" s="17">
        <f t="shared" si="15"/>
        <v>0</v>
      </c>
      <c r="AB85" s="17">
        <f t="shared" si="15"/>
        <v>0</v>
      </c>
      <c r="AC85" s="17">
        <f t="shared" si="15"/>
        <v>0</v>
      </c>
      <c r="AD85" s="17">
        <f t="shared" si="15"/>
        <v>0</v>
      </c>
      <c r="AE85" s="17">
        <f t="shared" si="15"/>
        <v>0</v>
      </c>
      <c r="AF85" s="17">
        <f t="shared" si="15"/>
        <v>0</v>
      </c>
      <c r="AG85" s="17">
        <f t="shared" si="15"/>
        <v>0</v>
      </c>
      <c r="AH85" s="17">
        <f t="shared" si="15"/>
        <v>0</v>
      </c>
      <c r="AI85" s="17">
        <f t="shared" si="15"/>
        <v>0</v>
      </c>
      <c r="AJ85" s="17">
        <f t="shared" si="15"/>
        <v>0</v>
      </c>
      <c r="AK85" s="17">
        <f t="shared" si="15"/>
        <v>0</v>
      </c>
      <c r="AL85" s="17">
        <f t="shared" si="15"/>
        <v>0</v>
      </c>
      <c r="AM85" s="17">
        <f t="shared" si="15"/>
        <v>0</v>
      </c>
      <c r="AN85" s="17">
        <f t="shared" si="15"/>
        <v>0</v>
      </c>
      <c r="AO85" s="17">
        <f t="shared" si="15"/>
        <v>0</v>
      </c>
      <c r="AP85" s="17">
        <f t="shared" si="15"/>
        <v>0</v>
      </c>
      <c r="AQ85" s="17">
        <f t="shared" si="15"/>
        <v>0</v>
      </c>
      <c r="AR85" s="17">
        <f t="shared" si="15"/>
        <v>0</v>
      </c>
      <c r="AS85" s="17">
        <f t="shared" si="15"/>
        <v>0</v>
      </c>
      <c r="AT85" s="17">
        <f t="shared" si="15"/>
        <v>0</v>
      </c>
      <c r="AU85" s="17">
        <f t="shared" si="15"/>
        <v>0</v>
      </c>
      <c r="AV85" s="17">
        <f t="shared" si="15"/>
        <v>0</v>
      </c>
    </row>
    <row r="86" spans="1:48" ht="15.75" outlineLevel="1" x14ac:dyDescent="0.25">
      <c r="A86" s="18">
        <f t="shared" si="8"/>
        <v>37</v>
      </c>
      <c r="B86" s="22" t="str">
        <f t="shared" si="13"/>
        <v>Брест над Бугом</v>
      </c>
      <c r="C86" s="23" t="str">
        <f t="shared" si="13"/>
        <v>Тысевич Сергей</v>
      </c>
      <c r="D86" s="17">
        <f t="shared" si="5"/>
        <v>375.03999999999996</v>
      </c>
      <c r="E86" s="24">
        <f>IF(D86&gt;0,RANK(D86,$D$50:$D$93),Реглист!$C$93+1)</f>
        <v>14</v>
      </c>
      <c r="F86" s="17">
        <f t="shared" si="6"/>
        <v>144</v>
      </c>
      <c r="G86" s="17">
        <f t="shared" si="15"/>
        <v>231.04</v>
      </c>
      <c r="H86" s="17">
        <f t="shared" si="15"/>
        <v>0</v>
      </c>
      <c r="I86" s="17">
        <f t="shared" si="15"/>
        <v>0</v>
      </c>
      <c r="J86" s="17">
        <f t="shared" si="15"/>
        <v>0</v>
      </c>
      <c r="K86" s="17">
        <f t="shared" si="15"/>
        <v>0</v>
      </c>
      <c r="L86" s="17">
        <f t="shared" si="15"/>
        <v>0</v>
      </c>
      <c r="M86" s="17">
        <f t="shared" si="15"/>
        <v>0</v>
      </c>
      <c r="N86" s="17">
        <f t="shared" si="15"/>
        <v>0</v>
      </c>
      <c r="O86" s="17">
        <f t="shared" si="15"/>
        <v>0</v>
      </c>
      <c r="P86" s="17">
        <f t="shared" si="15"/>
        <v>0</v>
      </c>
      <c r="Q86" s="17">
        <f t="shared" si="15"/>
        <v>0</v>
      </c>
      <c r="R86" s="17">
        <f t="shared" si="15"/>
        <v>0</v>
      </c>
      <c r="S86" s="17">
        <f t="shared" si="15"/>
        <v>0</v>
      </c>
      <c r="T86" s="17">
        <f t="shared" si="15"/>
        <v>0</v>
      </c>
      <c r="U86" s="17">
        <f t="shared" si="15"/>
        <v>0</v>
      </c>
      <c r="V86" s="17">
        <f t="shared" si="15"/>
        <v>0</v>
      </c>
      <c r="W86" s="17">
        <f t="shared" si="15"/>
        <v>0</v>
      </c>
      <c r="X86" s="17">
        <f t="shared" si="15"/>
        <v>0</v>
      </c>
      <c r="Y86" s="17">
        <f t="shared" si="15"/>
        <v>0</v>
      </c>
      <c r="Z86" s="17">
        <f t="shared" si="15"/>
        <v>0</v>
      </c>
      <c r="AA86" s="17">
        <f t="shared" si="15"/>
        <v>0</v>
      </c>
      <c r="AB86" s="17">
        <f t="shared" si="15"/>
        <v>0</v>
      </c>
      <c r="AC86" s="17">
        <f t="shared" si="15"/>
        <v>0</v>
      </c>
      <c r="AD86" s="17">
        <f t="shared" si="15"/>
        <v>0</v>
      </c>
      <c r="AE86" s="17">
        <f t="shared" si="15"/>
        <v>0</v>
      </c>
      <c r="AF86" s="17">
        <f t="shared" si="15"/>
        <v>0</v>
      </c>
      <c r="AG86" s="17">
        <f t="shared" si="15"/>
        <v>0</v>
      </c>
      <c r="AH86" s="17">
        <f t="shared" si="15"/>
        <v>0</v>
      </c>
      <c r="AI86" s="17">
        <f t="shared" si="15"/>
        <v>0</v>
      </c>
      <c r="AJ86" s="17">
        <f t="shared" si="15"/>
        <v>0</v>
      </c>
      <c r="AK86" s="17">
        <f t="shared" si="15"/>
        <v>0</v>
      </c>
      <c r="AL86" s="17">
        <f t="shared" si="15"/>
        <v>0</v>
      </c>
      <c r="AM86" s="17">
        <f t="shared" si="15"/>
        <v>0</v>
      </c>
      <c r="AN86" s="17">
        <f t="shared" ref="G86:AV92" si="16">POWER(AN39/10,2)</f>
        <v>0</v>
      </c>
      <c r="AO86" s="17">
        <f t="shared" si="16"/>
        <v>0</v>
      </c>
      <c r="AP86" s="17">
        <f t="shared" si="16"/>
        <v>0</v>
      </c>
      <c r="AQ86" s="17">
        <f t="shared" si="16"/>
        <v>0</v>
      </c>
      <c r="AR86" s="17">
        <f t="shared" si="16"/>
        <v>0</v>
      </c>
      <c r="AS86" s="17">
        <f t="shared" si="16"/>
        <v>0</v>
      </c>
      <c r="AT86" s="17">
        <f t="shared" si="16"/>
        <v>0</v>
      </c>
      <c r="AU86" s="17">
        <f t="shared" si="16"/>
        <v>0</v>
      </c>
      <c r="AV86" s="17">
        <f t="shared" si="16"/>
        <v>0</v>
      </c>
    </row>
    <row r="87" spans="1:48" ht="15.75" outlineLevel="1" x14ac:dyDescent="0.25">
      <c r="A87" s="18">
        <f t="shared" si="8"/>
        <v>38</v>
      </c>
      <c r="B87" s="22" t="str">
        <f t="shared" si="13"/>
        <v>Гефест-Техника</v>
      </c>
      <c r="C87" s="23" t="str">
        <f t="shared" si="13"/>
        <v>Лобацевич Виктор</v>
      </c>
      <c r="D87" s="17">
        <f t="shared" si="5"/>
        <v>0</v>
      </c>
      <c r="E87" s="24">
        <f>IF(D87&gt;0,RANK(D87,$D$50:$D$93),Реглист!$C$93+1)</f>
        <v>43</v>
      </c>
      <c r="F87" s="17">
        <f t="shared" si="6"/>
        <v>0</v>
      </c>
      <c r="G87" s="17">
        <f t="shared" si="16"/>
        <v>0</v>
      </c>
      <c r="H87" s="17">
        <f t="shared" si="16"/>
        <v>0</v>
      </c>
      <c r="I87" s="17">
        <f t="shared" si="16"/>
        <v>0</v>
      </c>
      <c r="J87" s="17">
        <f t="shared" si="16"/>
        <v>0</v>
      </c>
      <c r="K87" s="17">
        <f t="shared" si="16"/>
        <v>0</v>
      </c>
      <c r="L87" s="17">
        <f t="shared" si="16"/>
        <v>0</v>
      </c>
      <c r="M87" s="17">
        <f t="shared" si="16"/>
        <v>0</v>
      </c>
      <c r="N87" s="17">
        <f t="shared" si="16"/>
        <v>0</v>
      </c>
      <c r="O87" s="17">
        <f t="shared" si="16"/>
        <v>0</v>
      </c>
      <c r="P87" s="17">
        <f t="shared" si="16"/>
        <v>0</v>
      </c>
      <c r="Q87" s="17">
        <f t="shared" si="16"/>
        <v>0</v>
      </c>
      <c r="R87" s="17">
        <f t="shared" si="16"/>
        <v>0</v>
      </c>
      <c r="S87" s="17">
        <f t="shared" si="16"/>
        <v>0</v>
      </c>
      <c r="T87" s="17">
        <f t="shared" si="16"/>
        <v>0</v>
      </c>
      <c r="U87" s="17">
        <f t="shared" si="16"/>
        <v>0</v>
      </c>
      <c r="V87" s="17">
        <f t="shared" si="16"/>
        <v>0</v>
      </c>
      <c r="W87" s="17">
        <f t="shared" si="16"/>
        <v>0</v>
      </c>
      <c r="X87" s="17">
        <f t="shared" si="16"/>
        <v>0</v>
      </c>
      <c r="Y87" s="17">
        <f t="shared" si="16"/>
        <v>0</v>
      </c>
      <c r="Z87" s="17">
        <f t="shared" si="16"/>
        <v>0</v>
      </c>
      <c r="AA87" s="17">
        <f t="shared" si="16"/>
        <v>0</v>
      </c>
      <c r="AB87" s="17">
        <f t="shared" si="16"/>
        <v>0</v>
      </c>
      <c r="AC87" s="17">
        <f t="shared" si="16"/>
        <v>0</v>
      </c>
      <c r="AD87" s="17">
        <f t="shared" si="16"/>
        <v>0</v>
      </c>
      <c r="AE87" s="17">
        <f t="shared" si="16"/>
        <v>0</v>
      </c>
      <c r="AF87" s="17">
        <f t="shared" si="16"/>
        <v>0</v>
      </c>
      <c r="AG87" s="17">
        <f t="shared" si="16"/>
        <v>0</v>
      </c>
      <c r="AH87" s="17">
        <f t="shared" si="16"/>
        <v>0</v>
      </c>
      <c r="AI87" s="17">
        <f t="shared" si="16"/>
        <v>0</v>
      </c>
      <c r="AJ87" s="17">
        <f t="shared" si="16"/>
        <v>0</v>
      </c>
      <c r="AK87" s="17">
        <f t="shared" si="16"/>
        <v>0</v>
      </c>
      <c r="AL87" s="17">
        <f t="shared" si="16"/>
        <v>0</v>
      </c>
      <c r="AM87" s="17">
        <f t="shared" si="16"/>
        <v>0</v>
      </c>
      <c r="AN87" s="17">
        <f t="shared" si="16"/>
        <v>0</v>
      </c>
      <c r="AO87" s="17">
        <f t="shared" si="16"/>
        <v>0</v>
      </c>
      <c r="AP87" s="17">
        <f t="shared" si="16"/>
        <v>0</v>
      </c>
      <c r="AQ87" s="17">
        <f t="shared" si="16"/>
        <v>0</v>
      </c>
      <c r="AR87" s="17">
        <f t="shared" si="16"/>
        <v>0</v>
      </c>
      <c r="AS87" s="17">
        <f t="shared" si="16"/>
        <v>0</v>
      </c>
      <c r="AT87" s="17">
        <f t="shared" si="16"/>
        <v>0</v>
      </c>
      <c r="AU87" s="17">
        <f t="shared" si="16"/>
        <v>0</v>
      </c>
      <c r="AV87" s="17">
        <f t="shared" si="16"/>
        <v>0</v>
      </c>
    </row>
    <row r="88" spans="1:48" ht="15.75" outlineLevel="1" x14ac:dyDescent="0.25">
      <c r="A88" s="18">
        <f t="shared" si="8"/>
        <v>39</v>
      </c>
      <c r="B88" s="22" t="str">
        <f t="shared" si="13"/>
        <v>Gefest</v>
      </c>
      <c r="C88" s="23" t="str">
        <f t="shared" si="13"/>
        <v>Саган Сергей</v>
      </c>
      <c r="D88" s="17">
        <f t="shared" si="5"/>
        <v>548.68999999999994</v>
      </c>
      <c r="E88" s="24">
        <f>IF(D88&gt;0,RANK(D88,$D$50:$D$93),Реглист!$C$93+1)</f>
        <v>12</v>
      </c>
      <c r="F88" s="17">
        <f t="shared" si="6"/>
        <v>187.68999999999997</v>
      </c>
      <c r="G88" s="17">
        <f t="shared" si="16"/>
        <v>361</v>
      </c>
      <c r="H88" s="17">
        <f t="shared" si="16"/>
        <v>0</v>
      </c>
      <c r="I88" s="17">
        <f t="shared" si="16"/>
        <v>0</v>
      </c>
      <c r="J88" s="17">
        <f t="shared" si="16"/>
        <v>0</v>
      </c>
      <c r="K88" s="17">
        <f t="shared" si="16"/>
        <v>0</v>
      </c>
      <c r="L88" s="17">
        <f t="shared" si="16"/>
        <v>0</v>
      </c>
      <c r="M88" s="17">
        <f t="shared" si="16"/>
        <v>0</v>
      </c>
      <c r="N88" s="17">
        <f t="shared" si="16"/>
        <v>0</v>
      </c>
      <c r="O88" s="17">
        <f t="shared" si="16"/>
        <v>0</v>
      </c>
      <c r="P88" s="17">
        <f t="shared" si="16"/>
        <v>0</v>
      </c>
      <c r="Q88" s="17">
        <f t="shared" si="16"/>
        <v>0</v>
      </c>
      <c r="R88" s="17">
        <f t="shared" si="16"/>
        <v>0</v>
      </c>
      <c r="S88" s="17">
        <f t="shared" si="16"/>
        <v>0</v>
      </c>
      <c r="T88" s="17">
        <f t="shared" si="16"/>
        <v>0</v>
      </c>
      <c r="U88" s="17">
        <f t="shared" si="16"/>
        <v>0</v>
      </c>
      <c r="V88" s="17">
        <f t="shared" si="16"/>
        <v>0</v>
      </c>
      <c r="W88" s="17">
        <f t="shared" si="16"/>
        <v>0</v>
      </c>
      <c r="X88" s="17">
        <f t="shared" si="16"/>
        <v>0</v>
      </c>
      <c r="Y88" s="17">
        <f t="shared" si="16"/>
        <v>0</v>
      </c>
      <c r="Z88" s="17">
        <f t="shared" si="16"/>
        <v>0</v>
      </c>
      <c r="AA88" s="17">
        <f t="shared" si="16"/>
        <v>0</v>
      </c>
      <c r="AB88" s="17">
        <f t="shared" si="16"/>
        <v>0</v>
      </c>
      <c r="AC88" s="17">
        <f t="shared" si="16"/>
        <v>0</v>
      </c>
      <c r="AD88" s="17">
        <f t="shared" si="16"/>
        <v>0</v>
      </c>
      <c r="AE88" s="17">
        <f t="shared" si="16"/>
        <v>0</v>
      </c>
      <c r="AF88" s="17">
        <f t="shared" si="16"/>
        <v>0</v>
      </c>
      <c r="AG88" s="17">
        <f t="shared" si="16"/>
        <v>0</v>
      </c>
      <c r="AH88" s="17">
        <f t="shared" si="16"/>
        <v>0</v>
      </c>
      <c r="AI88" s="17">
        <f t="shared" si="16"/>
        <v>0</v>
      </c>
      <c r="AJ88" s="17">
        <f t="shared" si="16"/>
        <v>0</v>
      </c>
      <c r="AK88" s="17">
        <f t="shared" si="16"/>
        <v>0</v>
      </c>
      <c r="AL88" s="17">
        <f t="shared" si="16"/>
        <v>0</v>
      </c>
      <c r="AM88" s="17">
        <f t="shared" si="16"/>
        <v>0</v>
      </c>
      <c r="AN88" s="17">
        <f t="shared" si="16"/>
        <v>0</v>
      </c>
      <c r="AO88" s="17">
        <f t="shared" si="16"/>
        <v>0</v>
      </c>
      <c r="AP88" s="17">
        <f t="shared" si="16"/>
        <v>0</v>
      </c>
      <c r="AQ88" s="17">
        <f t="shared" si="16"/>
        <v>0</v>
      </c>
      <c r="AR88" s="17">
        <f t="shared" si="16"/>
        <v>0</v>
      </c>
      <c r="AS88" s="17">
        <f t="shared" si="16"/>
        <v>0</v>
      </c>
      <c r="AT88" s="17">
        <f t="shared" si="16"/>
        <v>0</v>
      </c>
      <c r="AU88" s="17">
        <f t="shared" si="16"/>
        <v>0</v>
      </c>
      <c r="AV88" s="17">
        <f t="shared" si="16"/>
        <v>0</v>
      </c>
    </row>
    <row r="89" spans="1:48" ht="15.75" outlineLevel="1" x14ac:dyDescent="0.25">
      <c r="A89" s="18">
        <f t="shared" si="8"/>
        <v>40</v>
      </c>
      <c r="B89" s="22" t="str">
        <f t="shared" si="13"/>
        <v>Bait Breath Team</v>
      </c>
      <c r="C89" s="23" t="str">
        <f t="shared" si="13"/>
        <v>Бахур Александр</v>
      </c>
      <c r="D89" s="17">
        <f t="shared" si="5"/>
        <v>0</v>
      </c>
      <c r="E89" s="24">
        <f>IF(D89&gt;0,RANK(D89,$D$50:$D$93),Реглист!$C$93+1)</f>
        <v>43</v>
      </c>
      <c r="F89" s="17">
        <f t="shared" si="6"/>
        <v>0</v>
      </c>
      <c r="G89" s="17">
        <f t="shared" si="16"/>
        <v>0</v>
      </c>
      <c r="H89" s="17">
        <f t="shared" si="16"/>
        <v>0</v>
      </c>
      <c r="I89" s="17">
        <f t="shared" si="16"/>
        <v>0</v>
      </c>
      <c r="J89" s="17">
        <f t="shared" si="16"/>
        <v>0</v>
      </c>
      <c r="K89" s="17">
        <f t="shared" si="16"/>
        <v>0</v>
      </c>
      <c r="L89" s="17">
        <f t="shared" si="16"/>
        <v>0</v>
      </c>
      <c r="M89" s="17">
        <f t="shared" si="16"/>
        <v>0</v>
      </c>
      <c r="N89" s="17">
        <f t="shared" si="16"/>
        <v>0</v>
      </c>
      <c r="O89" s="17">
        <f t="shared" si="16"/>
        <v>0</v>
      </c>
      <c r="P89" s="17">
        <f t="shared" si="16"/>
        <v>0</v>
      </c>
      <c r="Q89" s="17">
        <f t="shared" si="16"/>
        <v>0</v>
      </c>
      <c r="R89" s="17">
        <f t="shared" si="16"/>
        <v>0</v>
      </c>
      <c r="S89" s="17">
        <f t="shared" si="16"/>
        <v>0</v>
      </c>
      <c r="T89" s="17">
        <f t="shared" si="16"/>
        <v>0</v>
      </c>
      <c r="U89" s="17">
        <f t="shared" si="16"/>
        <v>0</v>
      </c>
      <c r="V89" s="17">
        <f t="shared" si="16"/>
        <v>0</v>
      </c>
      <c r="W89" s="17">
        <f t="shared" si="16"/>
        <v>0</v>
      </c>
      <c r="X89" s="17">
        <f t="shared" si="16"/>
        <v>0</v>
      </c>
      <c r="Y89" s="17">
        <f t="shared" si="16"/>
        <v>0</v>
      </c>
      <c r="Z89" s="17">
        <f t="shared" si="16"/>
        <v>0</v>
      </c>
      <c r="AA89" s="17">
        <f t="shared" si="16"/>
        <v>0</v>
      </c>
      <c r="AB89" s="17">
        <f t="shared" si="16"/>
        <v>0</v>
      </c>
      <c r="AC89" s="17">
        <f t="shared" si="16"/>
        <v>0</v>
      </c>
      <c r="AD89" s="17">
        <f t="shared" si="16"/>
        <v>0</v>
      </c>
      <c r="AE89" s="17">
        <f t="shared" si="16"/>
        <v>0</v>
      </c>
      <c r="AF89" s="17">
        <f t="shared" si="16"/>
        <v>0</v>
      </c>
      <c r="AG89" s="17">
        <f t="shared" si="16"/>
        <v>0</v>
      </c>
      <c r="AH89" s="17">
        <f t="shared" si="16"/>
        <v>0</v>
      </c>
      <c r="AI89" s="17">
        <f t="shared" si="16"/>
        <v>0</v>
      </c>
      <c r="AJ89" s="17">
        <f t="shared" si="16"/>
        <v>0</v>
      </c>
      <c r="AK89" s="17">
        <f t="shared" si="16"/>
        <v>0</v>
      </c>
      <c r="AL89" s="17">
        <f t="shared" si="16"/>
        <v>0</v>
      </c>
      <c r="AM89" s="17">
        <f t="shared" si="16"/>
        <v>0</v>
      </c>
      <c r="AN89" s="17">
        <f t="shared" si="16"/>
        <v>0</v>
      </c>
      <c r="AO89" s="17">
        <f t="shared" si="16"/>
        <v>0</v>
      </c>
      <c r="AP89" s="17">
        <f t="shared" si="16"/>
        <v>0</v>
      </c>
      <c r="AQ89" s="17">
        <f t="shared" si="16"/>
        <v>0</v>
      </c>
      <c r="AR89" s="17">
        <f t="shared" si="16"/>
        <v>0</v>
      </c>
      <c r="AS89" s="17">
        <f t="shared" si="16"/>
        <v>0</v>
      </c>
      <c r="AT89" s="17">
        <f t="shared" si="16"/>
        <v>0</v>
      </c>
      <c r="AU89" s="17">
        <f t="shared" si="16"/>
        <v>0</v>
      </c>
      <c r="AV89" s="17">
        <f t="shared" si="16"/>
        <v>0</v>
      </c>
    </row>
    <row r="90" spans="1:48" ht="15.75" outlineLevel="1" x14ac:dyDescent="0.25">
      <c r="A90" s="18">
        <f t="shared" si="8"/>
        <v>41</v>
      </c>
      <c r="B90" s="22" t="str">
        <f t="shared" ref="B90:C93" si="17">B43</f>
        <v>-</v>
      </c>
      <c r="C90" s="23" t="str">
        <f t="shared" si="17"/>
        <v>-</v>
      </c>
      <c r="D90" s="17">
        <f t="shared" si="5"/>
        <v>0</v>
      </c>
      <c r="E90" s="24">
        <f>IF(D90&gt;0,RANK(D90,$D$50:$D$93),Реглист!$C$93+1)</f>
        <v>43</v>
      </c>
      <c r="F90" s="17">
        <f t="shared" si="6"/>
        <v>0</v>
      </c>
      <c r="G90" s="17">
        <f t="shared" si="16"/>
        <v>0</v>
      </c>
      <c r="H90" s="17">
        <f t="shared" si="16"/>
        <v>0</v>
      </c>
      <c r="I90" s="17">
        <f t="shared" si="16"/>
        <v>0</v>
      </c>
      <c r="J90" s="17">
        <f t="shared" si="16"/>
        <v>0</v>
      </c>
      <c r="K90" s="17">
        <f t="shared" si="16"/>
        <v>0</v>
      </c>
      <c r="L90" s="17">
        <f t="shared" si="16"/>
        <v>0</v>
      </c>
      <c r="M90" s="17">
        <f t="shared" si="16"/>
        <v>0</v>
      </c>
      <c r="N90" s="17">
        <f t="shared" si="16"/>
        <v>0</v>
      </c>
      <c r="O90" s="17">
        <f t="shared" si="16"/>
        <v>0</v>
      </c>
      <c r="P90" s="17">
        <f t="shared" si="16"/>
        <v>0</v>
      </c>
      <c r="Q90" s="17">
        <f t="shared" si="16"/>
        <v>0</v>
      </c>
      <c r="R90" s="17">
        <f t="shared" si="16"/>
        <v>0</v>
      </c>
      <c r="S90" s="17">
        <f t="shared" si="16"/>
        <v>0</v>
      </c>
      <c r="T90" s="17">
        <f t="shared" si="16"/>
        <v>0</v>
      </c>
      <c r="U90" s="17">
        <f t="shared" si="16"/>
        <v>0</v>
      </c>
      <c r="V90" s="17">
        <f t="shared" si="16"/>
        <v>0</v>
      </c>
      <c r="W90" s="17">
        <f t="shared" si="16"/>
        <v>0</v>
      </c>
      <c r="X90" s="17">
        <f t="shared" si="16"/>
        <v>0</v>
      </c>
      <c r="Y90" s="17">
        <f t="shared" si="16"/>
        <v>0</v>
      </c>
      <c r="Z90" s="17">
        <f t="shared" si="16"/>
        <v>0</v>
      </c>
      <c r="AA90" s="17">
        <f t="shared" si="16"/>
        <v>0</v>
      </c>
      <c r="AB90" s="17">
        <f t="shared" si="16"/>
        <v>0</v>
      </c>
      <c r="AC90" s="17">
        <f t="shared" si="16"/>
        <v>0</v>
      </c>
      <c r="AD90" s="17">
        <f t="shared" si="16"/>
        <v>0</v>
      </c>
      <c r="AE90" s="17">
        <f t="shared" si="16"/>
        <v>0</v>
      </c>
      <c r="AF90" s="17">
        <f t="shared" si="16"/>
        <v>0</v>
      </c>
      <c r="AG90" s="17">
        <f t="shared" si="16"/>
        <v>0</v>
      </c>
      <c r="AH90" s="17">
        <f t="shared" si="16"/>
        <v>0</v>
      </c>
      <c r="AI90" s="17">
        <f t="shared" si="16"/>
        <v>0</v>
      </c>
      <c r="AJ90" s="17">
        <f t="shared" si="16"/>
        <v>0</v>
      </c>
      <c r="AK90" s="17">
        <f t="shared" si="16"/>
        <v>0</v>
      </c>
      <c r="AL90" s="17">
        <f t="shared" si="16"/>
        <v>0</v>
      </c>
      <c r="AM90" s="17">
        <f t="shared" si="16"/>
        <v>0</v>
      </c>
      <c r="AN90" s="17">
        <f t="shared" si="16"/>
        <v>0</v>
      </c>
      <c r="AO90" s="17">
        <f t="shared" si="16"/>
        <v>0</v>
      </c>
      <c r="AP90" s="17">
        <f t="shared" si="16"/>
        <v>0</v>
      </c>
      <c r="AQ90" s="17">
        <f t="shared" si="16"/>
        <v>0</v>
      </c>
      <c r="AR90" s="17">
        <f t="shared" si="16"/>
        <v>0</v>
      </c>
      <c r="AS90" s="17">
        <f t="shared" si="16"/>
        <v>0</v>
      </c>
      <c r="AT90" s="17">
        <f t="shared" si="16"/>
        <v>0</v>
      </c>
      <c r="AU90" s="17">
        <f t="shared" si="16"/>
        <v>0</v>
      </c>
      <c r="AV90" s="17">
        <f t="shared" si="16"/>
        <v>0</v>
      </c>
    </row>
    <row r="91" spans="1:48" ht="15.75" outlineLevel="1" x14ac:dyDescent="0.25">
      <c r="A91" s="18">
        <f t="shared" si="8"/>
        <v>42</v>
      </c>
      <c r="B91" s="22" t="str">
        <f t="shared" si="17"/>
        <v>BASS HUNTER</v>
      </c>
      <c r="C91" s="23" t="str">
        <f t="shared" si="17"/>
        <v>Кириевский Андрей</v>
      </c>
      <c r="D91" s="17">
        <f t="shared" si="5"/>
        <v>1175.68</v>
      </c>
      <c r="E91" s="24">
        <f>IF(D91&gt;0,RANK(D91,$D$50:$D$93),Реглист!$C$93+1)</f>
        <v>3</v>
      </c>
      <c r="F91" s="17">
        <f t="shared" si="6"/>
        <v>169</v>
      </c>
      <c r="G91" s="17">
        <f t="shared" si="16"/>
        <v>125.43999999999998</v>
      </c>
      <c r="H91" s="17">
        <f t="shared" si="16"/>
        <v>196</v>
      </c>
      <c r="I91" s="17">
        <f t="shared" si="16"/>
        <v>163.84000000000003</v>
      </c>
      <c r="J91" s="17">
        <f t="shared" si="16"/>
        <v>139.24</v>
      </c>
      <c r="K91" s="17">
        <f t="shared" si="16"/>
        <v>169</v>
      </c>
      <c r="L91" s="17">
        <f t="shared" si="16"/>
        <v>213.16</v>
      </c>
      <c r="M91" s="17">
        <f t="shared" si="16"/>
        <v>0</v>
      </c>
      <c r="N91" s="17">
        <f t="shared" si="16"/>
        <v>0</v>
      </c>
      <c r="O91" s="17">
        <f t="shared" si="16"/>
        <v>0</v>
      </c>
      <c r="P91" s="17">
        <f t="shared" si="16"/>
        <v>0</v>
      </c>
      <c r="Q91" s="17">
        <f t="shared" si="16"/>
        <v>0</v>
      </c>
      <c r="R91" s="17">
        <f t="shared" si="16"/>
        <v>0</v>
      </c>
      <c r="S91" s="17">
        <f t="shared" si="16"/>
        <v>0</v>
      </c>
      <c r="T91" s="17">
        <f t="shared" si="16"/>
        <v>0</v>
      </c>
      <c r="U91" s="17">
        <f t="shared" si="16"/>
        <v>0</v>
      </c>
      <c r="V91" s="17">
        <f t="shared" si="16"/>
        <v>0</v>
      </c>
      <c r="W91" s="17">
        <f t="shared" si="16"/>
        <v>0</v>
      </c>
      <c r="X91" s="17">
        <f t="shared" si="16"/>
        <v>0</v>
      </c>
      <c r="Y91" s="17">
        <f t="shared" si="16"/>
        <v>0</v>
      </c>
      <c r="Z91" s="17">
        <f t="shared" si="16"/>
        <v>0</v>
      </c>
      <c r="AA91" s="17">
        <f t="shared" si="16"/>
        <v>0</v>
      </c>
      <c r="AB91" s="17">
        <f t="shared" si="16"/>
        <v>0</v>
      </c>
      <c r="AC91" s="17">
        <f t="shared" si="16"/>
        <v>0</v>
      </c>
      <c r="AD91" s="17">
        <f t="shared" si="16"/>
        <v>0</v>
      </c>
      <c r="AE91" s="17">
        <f t="shared" si="16"/>
        <v>0</v>
      </c>
      <c r="AF91" s="17">
        <f t="shared" si="16"/>
        <v>0</v>
      </c>
      <c r="AG91" s="17">
        <f t="shared" si="16"/>
        <v>0</v>
      </c>
      <c r="AH91" s="17">
        <f t="shared" si="16"/>
        <v>0</v>
      </c>
      <c r="AI91" s="17">
        <f t="shared" si="16"/>
        <v>0</v>
      </c>
      <c r="AJ91" s="17">
        <f t="shared" si="16"/>
        <v>0</v>
      </c>
      <c r="AK91" s="17">
        <f t="shared" si="16"/>
        <v>0</v>
      </c>
      <c r="AL91" s="17">
        <f t="shared" si="16"/>
        <v>0</v>
      </c>
      <c r="AM91" s="17">
        <f t="shared" si="16"/>
        <v>0</v>
      </c>
      <c r="AN91" s="17">
        <f t="shared" si="16"/>
        <v>0</v>
      </c>
      <c r="AO91" s="17">
        <f t="shared" si="16"/>
        <v>0</v>
      </c>
      <c r="AP91" s="17">
        <f t="shared" si="16"/>
        <v>0</v>
      </c>
      <c r="AQ91" s="17">
        <f t="shared" si="16"/>
        <v>0</v>
      </c>
      <c r="AR91" s="17">
        <f t="shared" si="16"/>
        <v>0</v>
      </c>
      <c r="AS91" s="17">
        <f t="shared" si="16"/>
        <v>0</v>
      </c>
      <c r="AT91" s="17">
        <f t="shared" si="16"/>
        <v>0</v>
      </c>
      <c r="AU91" s="17">
        <f t="shared" si="16"/>
        <v>0</v>
      </c>
      <c r="AV91" s="17">
        <f t="shared" si="16"/>
        <v>0</v>
      </c>
    </row>
    <row r="92" spans="1:48" ht="15.75" outlineLevel="1" x14ac:dyDescent="0.25">
      <c r="A92" s="18">
        <f>A91+1</f>
        <v>43</v>
      </c>
      <c r="B92" s="22" t="str">
        <f t="shared" si="17"/>
        <v>LOVISNAMI</v>
      </c>
      <c r="C92" s="23" t="str">
        <f t="shared" si="17"/>
        <v>Мазовка Иван</v>
      </c>
      <c r="D92" s="17">
        <f>SUM(F92:AV92)</f>
        <v>992.25</v>
      </c>
      <c r="E92" s="24">
        <f>IF(D92&gt;0,RANK(D92,$D$50:$D$93),Реглист!$C$93+1)</f>
        <v>6</v>
      </c>
      <c r="F92" s="17">
        <f t="shared" si="6"/>
        <v>992.25</v>
      </c>
      <c r="G92" s="17">
        <f t="shared" si="16"/>
        <v>0</v>
      </c>
      <c r="H92" s="17">
        <f t="shared" si="16"/>
        <v>0</v>
      </c>
      <c r="I92" s="17">
        <f t="shared" si="16"/>
        <v>0</v>
      </c>
      <c r="J92" s="17">
        <f t="shared" si="16"/>
        <v>0</v>
      </c>
      <c r="K92" s="17">
        <f t="shared" si="16"/>
        <v>0</v>
      </c>
      <c r="L92" s="17">
        <f t="shared" si="16"/>
        <v>0</v>
      </c>
      <c r="M92" s="17">
        <f t="shared" si="16"/>
        <v>0</v>
      </c>
      <c r="N92" s="17">
        <f t="shared" si="16"/>
        <v>0</v>
      </c>
      <c r="O92" s="17">
        <f t="shared" si="16"/>
        <v>0</v>
      </c>
      <c r="P92" s="17">
        <f t="shared" si="16"/>
        <v>0</v>
      </c>
      <c r="Q92" s="17">
        <f t="shared" si="16"/>
        <v>0</v>
      </c>
      <c r="R92" s="17">
        <f t="shared" si="16"/>
        <v>0</v>
      </c>
      <c r="S92" s="17">
        <f t="shared" si="16"/>
        <v>0</v>
      </c>
      <c r="T92" s="17">
        <f t="shared" si="16"/>
        <v>0</v>
      </c>
      <c r="U92" s="17">
        <f t="shared" si="16"/>
        <v>0</v>
      </c>
      <c r="V92" s="17">
        <f t="shared" si="16"/>
        <v>0</v>
      </c>
      <c r="W92" s="17">
        <f t="shared" si="16"/>
        <v>0</v>
      </c>
      <c r="X92" s="17">
        <f t="shared" si="16"/>
        <v>0</v>
      </c>
      <c r="Y92" s="17">
        <f t="shared" si="16"/>
        <v>0</v>
      </c>
      <c r="Z92" s="17">
        <f t="shared" si="16"/>
        <v>0</v>
      </c>
      <c r="AA92" s="17">
        <f t="shared" si="16"/>
        <v>0</v>
      </c>
      <c r="AB92" s="17">
        <f t="shared" si="16"/>
        <v>0</v>
      </c>
      <c r="AC92" s="17">
        <f t="shared" si="16"/>
        <v>0</v>
      </c>
      <c r="AD92" s="17">
        <f t="shared" si="16"/>
        <v>0</v>
      </c>
      <c r="AE92" s="17">
        <f t="shared" si="16"/>
        <v>0</v>
      </c>
      <c r="AF92" s="17">
        <f t="shared" si="16"/>
        <v>0</v>
      </c>
      <c r="AG92" s="17">
        <f t="shared" si="16"/>
        <v>0</v>
      </c>
      <c r="AH92" s="17">
        <f t="shared" si="16"/>
        <v>0</v>
      </c>
      <c r="AI92" s="17">
        <f t="shared" si="16"/>
        <v>0</v>
      </c>
      <c r="AJ92" s="17">
        <f t="shared" si="16"/>
        <v>0</v>
      </c>
      <c r="AK92" s="17">
        <f t="shared" si="16"/>
        <v>0</v>
      </c>
      <c r="AL92" s="17">
        <f t="shared" si="16"/>
        <v>0</v>
      </c>
      <c r="AM92" s="17">
        <f t="shared" si="16"/>
        <v>0</v>
      </c>
      <c r="AN92" s="17">
        <f t="shared" si="16"/>
        <v>0</v>
      </c>
      <c r="AO92" s="17">
        <f t="shared" si="16"/>
        <v>0</v>
      </c>
      <c r="AP92" s="17">
        <f t="shared" si="16"/>
        <v>0</v>
      </c>
      <c r="AQ92" s="17">
        <f t="shared" ref="G92:AV93" si="18">POWER(AQ45/10,2)</f>
        <v>0</v>
      </c>
      <c r="AR92" s="17">
        <f t="shared" si="18"/>
        <v>0</v>
      </c>
      <c r="AS92" s="17">
        <f t="shared" si="18"/>
        <v>0</v>
      </c>
      <c r="AT92" s="17">
        <f t="shared" si="18"/>
        <v>0</v>
      </c>
      <c r="AU92" s="17">
        <f t="shared" si="18"/>
        <v>0</v>
      </c>
      <c r="AV92" s="17">
        <f t="shared" si="18"/>
        <v>0</v>
      </c>
    </row>
    <row r="93" spans="1:48" ht="15.75" outlineLevel="1" x14ac:dyDescent="0.25">
      <c r="A93" s="18">
        <f>A92+1</f>
        <v>44</v>
      </c>
      <c r="B93" s="22" t="str">
        <f t="shared" si="17"/>
        <v>Fishka</v>
      </c>
      <c r="C93" s="23" t="str">
        <f t="shared" si="17"/>
        <v>Наконечник Александр</v>
      </c>
      <c r="D93" s="17">
        <f>SUM(F93:AV93)</f>
        <v>0</v>
      </c>
      <c r="E93" s="24">
        <f>IF(D93&gt;0,RANK(D93,$D$50:$D$93),Реглист!$C$93+1)</f>
        <v>43</v>
      </c>
      <c r="F93" s="17">
        <f t="shared" si="6"/>
        <v>0</v>
      </c>
      <c r="G93" s="17">
        <f t="shared" si="18"/>
        <v>0</v>
      </c>
      <c r="H93" s="17">
        <f t="shared" si="18"/>
        <v>0</v>
      </c>
      <c r="I93" s="17">
        <f t="shared" si="18"/>
        <v>0</v>
      </c>
      <c r="J93" s="17">
        <f t="shared" si="18"/>
        <v>0</v>
      </c>
      <c r="K93" s="17">
        <f t="shared" si="18"/>
        <v>0</v>
      </c>
      <c r="L93" s="17">
        <f t="shared" si="18"/>
        <v>0</v>
      </c>
      <c r="M93" s="17">
        <f t="shared" si="18"/>
        <v>0</v>
      </c>
      <c r="N93" s="17">
        <f t="shared" si="18"/>
        <v>0</v>
      </c>
      <c r="O93" s="17">
        <f t="shared" si="18"/>
        <v>0</v>
      </c>
      <c r="P93" s="17">
        <f t="shared" si="18"/>
        <v>0</v>
      </c>
      <c r="Q93" s="17">
        <f t="shared" si="18"/>
        <v>0</v>
      </c>
      <c r="R93" s="17">
        <f t="shared" si="18"/>
        <v>0</v>
      </c>
      <c r="S93" s="17">
        <f t="shared" si="18"/>
        <v>0</v>
      </c>
      <c r="T93" s="17">
        <f t="shared" si="18"/>
        <v>0</v>
      </c>
      <c r="U93" s="17">
        <f t="shared" si="18"/>
        <v>0</v>
      </c>
      <c r="V93" s="17">
        <f t="shared" si="18"/>
        <v>0</v>
      </c>
      <c r="W93" s="17">
        <f t="shared" si="18"/>
        <v>0</v>
      </c>
      <c r="X93" s="17">
        <f t="shared" si="18"/>
        <v>0</v>
      </c>
      <c r="Y93" s="17">
        <f t="shared" si="18"/>
        <v>0</v>
      </c>
      <c r="Z93" s="17">
        <f t="shared" si="18"/>
        <v>0</v>
      </c>
      <c r="AA93" s="17">
        <f t="shared" si="18"/>
        <v>0</v>
      </c>
      <c r="AB93" s="17">
        <f t="shared" si="18"/>
        <v>0</v>
      </c>
      <c r="AC93" s="17">
        <f t="shared" si="18"/>
        <v>0</v>
      </c>
      <c r="AD93" s="17">
        <f t="shared" si="18"/>
        <v>0</v>
      </c>
      <c r="AE93" s="17">
        <f t="shared" si="18"/>
        <v>0</v>
      </c>
      <c r="AF93" s="17">
        <f t="shared" si="18"/>
        <v>0</v>
      </c>
      <c r="AG93" s="17">
        <f t="shared" si="18"/>
        <v>0</v>
      </c>
      <c r="AH93" s="17">
        <f t="shared" si="18"/>
        <v>0</v>
      </c>
      <c r="AI93" s="17">
        <f t="shared" si="18"/>
        <v>0</v>
      </c>
      <c r="AJ93" s="17">
        <f t="shared" si="18"/>
        <v>0</v>
      </c>
      <c r="AK93" s="17">
        <f t="shared" si="18"/>
        <v>0</v>
      </c>
      <c r="AL93" s="17">
        <f t="shared" si="18"/>
        <v>0</v>
      </c>
      <c r="AM93" s="17">
        <f t="shared" si="18"/>
        <v>0</v>
      </c>
      <c r="AN93" s="17">
        <f t="shared" si="18"/>
        <v>0</v>
      </c>
      <c r="AO93" s="17">
        <f t="shared" si="18"/>
        <v>0</v>
      </c>
      <c r="AP93" s="17">
        <f t="shared" si="18"/>
        <v>0</v>
      </c>
      <c r="AQ93" s="17">
        <f t="shared" si="18"/>
        <v>0</v>
      </c>
      <c r="AR93" s="17">
        <f t="shared" si="18"/>
        <v>0</v>
      </c>
      <c r="AS93" s="17">
        <f t="shared" si="18"/>
        <v>0</v>
      </c>
      <c r="AT93" s="17">
        <f t="shared" si="18"/>
        <v>0</v>
      </c>
      <c r="AU93" s="17">
        <f t="shared" si="18"/>
        <v>0</v>
      </c>
      <c r="AV93" s="17">
        <f t="shared" si="18"/>
        <v>0</v>
      </c>
    </row>
  </sheetData>
  <mergeCells count="21">
    <mergeCell ref="A1:A2"/>
    <mergeCell ref="B1:B2"/>
    <mergeCell ref="C1:C2"/>
    <mergeCell ref="D1:D2"/>
    <mergeCell ref="E1:E2"/>
    <mergeCell ref="AN1:AP1"/>
    <mergeCell ref="AQ1:AS1"/>
    <mergeCell ref="AT1:AV1"/>
    <mergeCell ref="F2:AV2"/>
    <mergeCell ref="C47:E47"/>
    <mergeCell ref="F1:Y1"/>
    <mergeCell ref="Z1:AD1"/>
    <mergeCell ref="AE1:AG1"/>
    <mergeCell ref="AH1:AJ1"/>
    <mergeCell ref="AK1:AM1"/>
    <mergeCell ref="F48:AV49"/>
    <mergeCell ref="A48:A49"/>
    <mergeCell ref="B48:B49"/>
    <mergeCell ref="C48:C49"/>
    <mergeCell ref="D48:D49"/>
    <mergeCell ref="E48:E49"/>
  </mergeCells>
  <conditionalFormatting sqref="D3:D46">
    <cfRule type="duplicateValues" dxfId="5" priority="4"/>
  </conditionalFormatting>
  <pageMargins left="0.7" right="0.7" top="0.75" bottom="0.75" header="0.51180555555555496" footer="0.51180555555555496"/>
  <pageSetup paperSize="9" scale="1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3"/>
  <sheetViews>
    <sheetView view="pageBreakPreview" zoomScale="60" zoomScaleNormal="70" workbookViewId="0">
      <pane xSplit="1" ySplit="2" topLeftCell="B84" activePane="bottomRight" state="frozen"/>
      <selection pane="topRight" activeCell="B1" sqref="B1"/>
      <selection pane="bottomLeft" activeCell="A3" sqref="A3"/>
      <selection pane="bottomRight" activeCell="Q11" sqref="Q11"/>
    </sheetView>
  </sheetViews>
  <sheetFormatPr defaultRowHeight="15" outlineLevelRow="1" x14ac:dyDescent="0.25"/>
  <cols>
    <col min="1" max="1" width="3.140625" customWidth="1"/>
    <col min="2" max="3" width="25.7109375" customWidth="1"/>
    <col min="4" max="1025" width="8.7109375" customWidth="1"/>
  </cols>
  <sheetData>
    <row r="1" spans="1:49" s="12" customFormat="1" ht="16.5" customHeight="1" x14ac:dyDescent="0.25">
      <c r="A1" s="51" t="s">
        <v>2</v>
      </c>
      <c r="B1" s="56" t="s">
        <v>94</v>
      </c>
      <c r="C1" s="50" t="s">
        <v>95</v>
      </c>
      <c r="D1" s="52" t="s">
        <v>96</v>
      </c>
      <c r="E1" s="53" t="s">
        <v>97</v>
      </c>
      <c r="F1" s="50" t="s">
        <v>98</v>
      </c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 t="s">
        <v>98</v>
      </c>
      <c r="AA1" s="50"/>
      <c r="AB1" s="50"/>
      <c r="AC1" s="50"/>
      <c r="AD1" s="50"/>
      <c r="AE1" s="50"/>
      <c r="AF1" s="50" t="s">
        <v>100</v>
      </c>
      <c r="AG1" s="50"/>
      <c r="AH1" s="50"/>
      <c r="AI1" s="50" t="s">
        <v>101</v>
      </c>
      <c r="AJ1" s="50"/>
      <c r="AK1" s="50"/>
      <c r="AL1" s="50" t="s">
        <v>102</v>
      </c>
      <c r="AM1" s="50"/>
      <c r="AN1" s="50"/>
      <c r="AO1" s="50" t="s">
        <v>103</v>
      </c>
      <c r="AP1" s="50"/>
      <c r="AQ1" s="50"/>
      <c r="AR1" s="50" t="s">
        <v>104</v>
      </c>
      <c r="AS1" s="50"/>
      <c r="AT1" s="50"/>
      <c r="AU1" s="50" t="s">
        <v>105</v>
      </c>
      <c r="AV1" s="50"/>
      <c r="AW1" s="50"/>
    </row>
    <row r="2" spans="1:49" ht="15.75" x14ac:dyDescent="0.25">
      <c r="A2" s="51"/>
      <c r="B2" s="56"/>
      <c r="C2" s="50"/>
      <c r="D2" s="52"/>
      <c r="E2" s="53"/>
      <c r="F2" s="54" t="s">
        <v>106</v>
      </c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</row>
    <row r="3" spans="1:49" ht="15.75" x14ac:dyDescent="0.25">
      <c r="A3" s="13">
        <v>1</v>
      </c>
      <c r="B3" s="14" t="str">
        <f>IF(Реглист!D4="Б",Реглист!B4,Реглист!B5)</f>
        <v>Непредсказуемые</v>
      </c>
      <c r="C3" s="14" t="str">
        <f>IF(Реглист!D4="Б",Реглист!C4,Реглист!C5)</f>
        <v>Кайсин Иван</v>
      </c>
      <c r="D3" s="15">
        <f t="shared" ref="D3:E22" si="0">D50</f>
        <v>161.29</v>
      </c>
      <c r="E3" s="16">
        <f t="shared" si="0"/>
        <v>31</v>
      </c>
      <c r="F3" s="17">
        <v>127</v>
      </c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</row>
    <row r="4" spans="1:49" ht="15.75" x14ac:dyDescent="0.25">
      <c r="A4" s="18">
        <f t="shared" ref="A4:A44" si="1">A3+1</f>
        <v>2</v>
      </c>
      <c r="B4" s="14" t="str">
        <f>IF(Реглист!D6="Б",Реглист!B6,Реглист!B7)</f>
        <v>Фарватер</v>
      </c>
      <c r="C4" s="14" t="str">
        <f>IF(Реглист!D6="Б",Реглист!C6,Реглист!C7)</f>
        <v>Попельский Максим</v>
      </c>
      <c r="D4" s="15">
        <f t="shared" si="0"/>
        <v>1041.8900000000001</v>
      </c>
      <c r="E4" s="16">
        <f t="shared" si="0"/>
        <v>15</v>
      </c>
      <c r="F4" s="19">
        <v>148</v>
      </c>
      <c r="G4" s="19">
        <v>129</v>
      </c>
      <c r="H4" s="19">
        <v>113</v>
      </c>
      <c r="I4" s="19">
        <v>119</v>
      </c>
      <c r="J4" s="19">
        <v>145</v>
      </c>
      <c r="K4" s="19">
        <v>133</v>
      </c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</row>
    <row r="5" spans="1:49" ht="15.75" x14ac:dyDescent="0.25">
      <c r="A5" s="18">
        <f t="shared" si="1"/>
        <v>3</v>
      </c>
      <c r="B5" s="14" t="str">
        <f>IF(Реглист!D8="Б",Реглист!B8,Реглист!B9)</f>
        <v>Neptune fishing team</v>
      </c>
      <c r="C5" s="14" t="str">
        <f>IF(Реглист!D8="Б",Реглист!C8,Реглист!C9)</f>
        <v>Мяэлоог Алексей</v>
      </c>
      <c r="D5" s="15">
        <f t="shared" si="0"/>
        <v>210.25</v>
      </c>
      <c r="E5" s="16">
        <f t="shared" si="0"/>
        <v>29</v>
      </c>
      <c r="F5" s="19">
        <v>145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</row>
    <row r="6" spans="1:49" ht="15.75" x14ac:dyDescent="0.25">
      <c r="A6" s="18">
        <f t="shared" si="1"/>
        <v>4</v>
      </c>
      <c r="B6" s="14" t="str">
        <f>IF(Реглист!D10="Б",Реглист!B10,Реглист!B11)</f>
        <v>Peacock Bass</v>
      </c>
      <c r="C6" s="14" t="str">
        <f>IF(Реглист!D10="Б",Реглист!C10,Реглист!C11)</f>
        <v>Дроздов Виталий</v>
      </c>
      <c r="D6" s="15">
        <f t="shared" si="0"/>
        <v>1691.32</v>
      </c>
      <c r="E6" s="16">
        <f t="shared" si="0"/>
        <v>8</v>
      </c>
      <c r="F6" s="19">
        <v>138</v>
      </c>
      <c r="G6" s="19">
        <v>118</v>
      </c>
      <c r="H6" s="20">
        <v>132</v>
      </c>
      <c r="I6" s="19">
        <v>127</v>
      </c>
      <c r="J6" s="19">
        <v>126</v>
      </c>
      <c r="K6" s="19">
        <v>125</v>
      </c>
      <c r="L6" s="19">
        <v>123</v>
      </c>
      <c r="M6" s="19">
        <v>136</v>
      </c>
      <c r="N6" s="19">
        <v>147</v>
      </c>
      <c r="O6" s="19">
        <v>126</v>
      </c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</row>
    <row r="7" spans="1:49" ht="15.75" x14ac:dyDescent="0.25">
      <c r="A7" s="18">
        <f t="shared" si="1"/>
        <v>5</v>
      </c>
      <c r="B7" s="14" t="str">
        <f>IF(Реглист!D12="Б",Реглист!B12,Реглист!B13)</f>
        <v>Бульба з Салам</v>
      </c>
      <c r="C7" s="14" t="str">
        <f>IF(Реглист!D12="Б",Реглист!C12,Реглист!C13)</f>
        <v>Бобриков Алексей</v>
      </c>
      <c r="D7" s="15">
        <f t="shared" si="0"/>
        <v>225</v>
      </c>
      <c r="E7" s="16">
        <f t="shared" si="0"/>
        <v>26</v>
      </c>
      <c r="F7" s="19">
        <v>150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</row>
    <row r="8" spans="1:49" ht="15.75" x14ac:dyDescent="0.25">
      <c r="A8" s="18">
        <f t="shared" si="1"/>
        <v>6</v>
      </c>
      <c r="B8" s="14" t="str">
        <f>IF(Реглист!D14="Б",Реглист!B14,Реглист!B15)</f>
        <v>UL soldiers of fortune</v>
      </c>
      <c r="C8" s="14" t="str">
        <f>IF(Реглист!D14="Б",Реглист!C14,Реглист!C15)</f>
        <v>Андрианов Илья</v>
      </c>
      <c r="D8" s="15">
        <f t="shared" si="0"/>
        <v>566.74</v>
      </c>
      <c r="E8" s="16">
        <f t="shared" si="0"/>
        <v>22</v>
      </c>
      <c r="F8" s="19">
        <v>135</v>
      </c>
      <c r="G8" s="19">
        <v>145</v>
      </c>
      <c r="H8" s="19">
        <v>132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</row>
    <row r="9" spans="1:49" ht="15.75" x14ac:dyDescent="0.25">
      <c r="A9" s="18">
        <f t="shared" si="1"/>
        <v>7</v>
      </c>
      <c r="B9" s="14" t="str">
        <f>IF(Реглист!D16="Б",Реглист!B16,Реглист!B17)</f>
        <v>СТАR Fishingstock</v>
      </c>
      <c r="C9" s="14" t="str">
        <f>IF(Реглист!D16="Б",Реглист!C16,Реглист!C17)</f>
        <v>Пожарский Константин</v>
      </c>
      <c r="D9" s="15">
        <f t="shared" si="0"/>
        <v>1695.3899999999999</v>
      </c>
      <c r="E9" s="16">
        <f t="shared" si="0"/>
        <v>7</v>
      </c>
      <c r="F9" s="19">
        <v>157</v>
      </c>
      <c r="G9" s="19">
        <v>145</v>
      </c>
      <c r="H9" s="19">
        <v>115</v>
      </c>
      <c r="I9" s="19">
        <v>126</v>
      </c>
      <c r="J9" s="19">
        <v>116</v>
      </c>
      <c r="K9" s="19">
        <v>145</v>
      </c>
      <c r="L9" s="19">
        <v>147</v>
      </c>
      <c r="M9" s="19">
        <v>143</v>
      </c>
      <c r="N9" s="19">
        <v>135</v>
      </c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</row>
    <row r="10" spans="1:49" ht="15.75" x14ac:dyDescent="0.25">
      <c r="A10" s="18">
        <f t="shared" si="1"/>
        <v>8</v>
      </c>
      <c r="B10" s="14" t="str">
        <f>IF(Реглист!D18="Б",Реглист!B18,Реглист!B19)</f>
        <v>Poseidon</v>
      </c>
      <c r="C10" s="14" t="str">
        <f>IF(Реглист!D18="Б",Реглист!C18,Реглист!C19)</f>
        <v>Кохно Антон</v>
      </c>
      <c r="D10" s="15">
        <f t="shared" si="0"/>
        <v>1084.2</v>
      </c>
      <c r="E10" s="16">
        <f t="shared" si="0"/>
        <v>13</v>
      </c>
      <c r="F10" s="19">
        <v>130</v>
      </c>
      <c r="G10" s="19">
        <v>137</v>
      </c>
      <c r="H10" s="19">
        <v>115</v>
      </c>
      <c r="I10" s="19">
        <v>131</v>
      </c>
      <c r="J10" s="19">
        <v>142</v>
      </c>
      <c r="K10" s="19">
        <v>149</v>
      </c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</row>
    <row r="11" spans="1:49" ht="15.75" x14ac:dyDescent="0.25">
      <c r="A11" s="18">
        <f t="shared" si="1"/>
        <v>9</v>
      </c>
      <c r="B11" s="14" t="str">
        <f>IF(Реглист!D20="Б",Реглист!B20,Реглист!B21)</f>
        <v>Team Minsk</v>
      </c>
      <c r="C11" s="14" t="str">
        <f>IF(Реглист!D20="Б",Реглист!C20,Реглист!C21)</f>
        <v>Артёмчик Евгений</v>
      </c>
      <c r="D11" s="15">
        <f t="shared" si="0"/>
        <v>1410.26</v>
      </c>
      <c r="E11" s="16">
        <f t="shared" si="0"/>
        <v>10</v>
      </c>
      <c r="F11" s="19">
        <v>125</v>
      </c>
      <c r="G11" s="19">
        <v>117</v>
      </c>
      <c r="H11" s="19">
        <v>135</v>
      </c>
      <c r="I11" s="19">
        <v>121</v>
      </c>
      <c r="J11" s="19">
        <v>136</v>
      </c>
      <c r="K11" s="19">
        <v>125</v>
      </c>
      <c r="L11" s="19">
        <v>120</v>
      </c>
      <c r="M11" s="19">
        <v>135</v>
      </c>
      <c r="N11" s="19">
        <v>110</v>
      </c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</row>
    <row r="12" spans="1:49" ht="15.75" x14ac:dyDescent="0.25">
      <c r="A12" s="18">
        <f t="shared" si="1"/>
        <v>10</v>
      </c>
      <c r="B12" s="14" t="str">
        <f>IF(Реглист!D22="Б",Реглист!B22,Реглист!B23)</f>
        <v>RVR</v>
      </c>
      <c r="C12" s="14" t="str">
        <f>IF(Реглист!D22="Б",Реглист!C22,Реглист!C23)</f>
        <v>Масюк Павел</v>
      </c>
      <c r="D12" s="15">
        <f t="shared" si="0"/>
        <v>708.01</v>
      </c>
      <c r="E12" s="16">
        <f t="shared" si="0"/>
        <v>20</v>
      </c>
      <c r="F12" s="19">
        <v>112</v>
      </c>
      <c r="G12" s="19">
        <v>146</v>
      </c>
      <c r="H12" s="19">
        <v>146</v>
      </c>
      <c r="I12" s="19">
        <v>125</v>
      </c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</row>
    <row r="13" spans="1:49" ht="15.75" x14ac:dyDescent="0.25">
      <c r="A13" s="18">
        <f t="shared" si="1"/>
        <v>11</v>
      </c>
      <c r="B13" s="14" t="str">
        <f>IF(Реглист!D24="Б",Реглист!B24,Реглист!B25)</f>
        <v>Perch Legends</v>
      </c>
      <c r="C13" s="14" t="str">
        <f>IF(Реглист!D24="Б",Реглист!C24,Реглист!C25)</f>
        <v>Янкович Сергей</v>
      </c>
      <c r="D13" s="15">
        <f t="shared" si="0"/>
        <v>0</v>
      </c>
      <c r="E13" s="16">
        <f t="shared" si="0"/>
        <v>43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</row>
    <row r="14" spans="1:49" ht="15.75" x14ac:dyDescent="0.25">
      <c r="A14" s="18">
        <f t="shared" si="1"/>
        <v>12</v>
      </c>
      <c r="B14" s="14" t="str">
        <f>IF(Реглист!D26="Б",Реглист!B26,Реглист!B27)</f>
        <v>Студенты</v>
      </c>
      <c r="C14" s="14" t="str">
        <f>IF(Реглист!D26="Б",Реглист!C26,Реглист!C27)</f>
        <v>Кочанов Александр</v>
      </c>
      <c r="D14" s="15">
        <f t="shared" si="0"/>
        <v>0</v>
      </c>
      <c r="E14" s="16">
        <f t="shared" si="0"/>
        <v>43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</row>
    <row r="15" spans="1:49" ht="15.75" x14ac:dyDescent="0.25">
      <c r="A15" s="18">
        <f t="shared" si="1"/>
        <v>13</v>
      </c>
      <c r="B15" s="14" t="str">
        <f>IF(Реглист!D28="Б",Реглист!B28,Реглист!B29)</f>
        <v>Полесье</v>
      </c>
      <c r="C15" s="14" t="str">
        <f>IF(Реглист!D28="Б",Реглист!C28,Реглист!C29)</f>
        <v>Рыбачук Евгений</v>
      </c>
      <c r="D15" s="15">
        <f t="shared" si="0"/>
        <v>420.25</v>
      </c>
      <c r="E15" s="16">
        <f t="shared" si="0"/>
        <v>24</v>
      </c>
      <c r="F15" s="19">
        <v>205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</row>
    <row r="16" spans="1:49" ht="15.75" x14ac:dyDescent="0.25">
      <c r="A16" s="18">
        <f t="shared" si="1"/>
        <v>14</v>
      </c>
      <c r="B16" s="14" t="str">
        <f>IF(Реглист!D30="Б",Реглист!B30,Реглист!B31)</f>
        <v>Кобринский МСЗ</v>
      </c>
      <c r="C16" s="14" t="str">
        <f>IF(Реглист!D30="Б",Реглист!C30,Реглист!C31)</f>
        <v>Жарин Вадим</v>
      </c>
      <c r="D16" s="15">
        <f t="shared" si="0"/>
        <v>840.17999999999984</v>
      </c>
      <c r="E16" s="16">
        <f t="shared" si="0"/>
        <v>19</v>
      </c>
      <c r="F16" s="19">
        <v>147</v>
      </c>
      <c r="G16" s="19">
        <v>145</v>
      </c>
      <c r="H16" s="19">
        <v>120</v>
      </c>
      <c r="I16" s="19">
        <v>122</v>
      </c>
      <c r="J16" s="19">
        <v>110</v>
      </c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</row>
    <row r="17" spans="1:49" ht="15.75" x14ac:dyDescent="0.25">
      <c r="A17" s="18">
        <f t="shared" si="1"/>
        <v>15</v>
      </c>
      <c r="B17" s="14" t="str">
        <f>IF(Реглист!D32="Б",Реглист!B32,Реглист!B33)</f>
        <v>ASpinnTeam</v>
      </c>
      <c r="C17" s="14" t="str">
        <f>IF(Реглист!D32="Б",Реглист!C32,Реглист!C33)</f>
        <v>Нугуманов Артём</v>
      </c>
      <c r="D17" s="15">
        <f t="shared" si="0"/>
        <v>0</v>
      </c>
      <c r="E17" s="16">
        <f t="shared" si="0"/>
        <v>43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</row>
    <row r="18" spans="1:49" ht="15.75" x14ac:dyDescent="0.25">
      <c r="A18" s="18">
        <f t="shared" si="1"/>
        <v>16</v>
      </c>
      <c r="B18" s="14" t="str">
        <f>IF(Реглист!D34="Б",Реглист!B34,Реглист!B35)</f>
        <v>FishMurder</v>
      </c>
      <c r="C18" s="14" t="str">
        <f>IF(Реглист!D34="Б",Реглист!C34,Реглист!C35)</f>
        <v>Микулов Владимир</v>
      </c>
      <c r="D18" s="15">
        <f t="shared" si="0"/>
        <v>3201.9799999999996</v>
      </c>
      <c r="E18" s="16">
        <f t="shared" si="0"/>
        <v>2</v>
      </c>
      <c r="F18" s="19">
        <v>139</v>
      </c>
      <c r="G18" s="19">
        <v>117</v>
      </c>
      <c r="H18" s="19">
        <v>145</v>
      </c>
      <c r="I18" s="19">
        <v>117</v>
      </c>
      <c r="J18" s="19">
        <v>147</v>
      </c>
      <c r="K18" s="19">
        <v>116</v>
      </c>
      <c r="L18" s="19">
        <v>151</v>
      </c>
      <c r="M18" s="19">
        <v>131</v>
      </c>
      <c r="N18" s="19">
        <v>151</v>
      </c>
      <c r="O18" s="19">
        <v>113</v>
      </c>
      <c r="P18" s="19">
        <v>126</v>
      </c>
      <c r="Q18" s="19">
        <v>324</v>
      </c>
      <c r="R18" s="19">
        <v>145</v>
      </c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</row>
    <row r="19" spans="1:49" ht="15.75" x14ac:dyDescent="0.25">
      <c r="A19" s="18">
        <f t="shared" si="1"/>
        <v>17</v>
      </c>
      <c r="B19" s="14" t="str">
        <f>IF(Реглист!D36="Б",Реглист!B36,Реглист!B37)</f>
        <v>Бобруйский Region</v>
      </c>
      <c r="C19" s="14" t="str">
        <f>IF(Реглист!D36="Б",Реглист!C36,Реглист!C37)</f>
        <v>Прокопчик Алексей</v>
      </c>
      <c r="D19" s="15">
        <f t="shared" si="0"/>
        <v>1394</v>
      </c>
      <c r="E19" s="16">
        <f t="shared" si="0"/>
        <v>11</v>
      </c>
      <c r="F19" s="19">
        <v>130</v>
      </c>
      <c r="G19" s="19">
        <v>350</v>
      </c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</row>
    <row r="20" spans="1:49" ht="15.75" x14ac:dyDescent="0.25">
      <c r="A20" s="18">
        <f t="shared" si="1"/>
        <v>18</v>
      </c>
      <c r="B20" s="14" t="str">
        <f>IF(Реглист!D38="Б",Реглист!B38,Реглист!B39)</f>
        <v>West Fishing</v>
      </c>
      <c r="C20" s="14" t="str">
        <f>IF(Реглист!D38="Б",Реглист!C38,Реглист!C39)</f>
        <v>Непомнящий Виктор</v>
      </c>
      <c r="D20" s="15">
        <f t="shared" si="0"/>
        <v>1002.1800000000001</v>
      </c>
      <c r="E20" s="16">
        <f t="shared" si="0"/>
        <v>17</v>
      </c>
      <c r="F20" s="19">
        <v>127</v>
      </c>
      <c r="G20" s="19">
        <v>217</v>
      </c>
      <c r="H20" s="19">
        <v>138</v>
      </c>
      <c r="I20" s="19">
        <v>134</v>
      </c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</row>
    <row r="21" spans="1:49" ht="15.75" x14ac:dyDescent="0.25">
      <c r="A21" s="18">
        <f t="shared" si="1"/>
        <v>19</v>
      </c>
      <c r="B21" s="14" t="str">
        <f>IF(Реглист!D40="Б",Реглист!B40,Реглист!B41)</f>
        <v>K&amp;M</v>
      </c>
      <c r="C21" s="14" t="str">
        <f>IF(Реглист!D40="Б",Реглист!C40,Реглист!C41)</f>
        <v>Казаченко Владимир</v>
      </c>
      <c r="D21" s="15">
        <f t="shared" si="0"/>
        <v>0</v>
      </c>
      <c r="E21" s="16">
        <f t="shared" si="0"/>
        <v>43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</row>
    <row r="22" spans="1:49" ht="15.75" x14ac:dyDescent="0.25">
      <c r="A22" s="18">
        <f t="shared" si="1"/>
        <v>20</v>
      </c>
      <c r="B22" s="14" t="str">
        <f>IF(Реглист!D42="Б",Реглист!B42,Реглист!B43)</f>
        <v>Орловские</v>
      </c>
      <c r="C22" s="14" t="str">
        <f>IF(Реглист!D42="Б",Реглист!C42,Реглист!C43)</f>
        <v>Пластун Вячеслав</v>
      </c>
      <c r="D22" s="15">
        <f t="shared" si="0"/>
        <v>1818.7399999999998</v>
      </c>
      <c r="E22" s="16">
        <f t="shared" si="0"/>
        <v>5</v>
      </c>
      <c r="F22" s="19">
        <v>354</v>
      </c>
      <c r="G22" s="19">
        <v>118</v>
      </c>
      <c r="H22" s="19">
        <v>147</v>
      </c>
      <c r="I22" s="19">
        <v>145</v>
      </c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</row>
    <row r="23" spans="1:49" ht="15.75" x14ac:dyDescent="0.25">
      <c r="A23" s="18">
        <f t="shared" si="1"/>
        <v>21</v>
      </c>
      <c r="B23" s="14" t="str">
        <f>IF(Реглист!D44="Б",Реглист!B44,Реглист!B45)</f>
        <v>-</v>
      </c>
      <c r="C23" s="14" t="str">
        <f>IF(Реглист!D44="Б",Реглист!C44,Реглист!C45)</f>
        <v>-</v>
      </c>
      <c r="D23" s="15">
        <f t="shared" ref="D23:E42" si="2">D70</f>
        <v>0</v>
      </c>
      <c r="E23" s="16">
        <f t="shared" si="2"/>
        <v>43</v>
      </c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</row>
    <row r="24" spans="1:49" ht="15.75" x14ac:dyDescent="0.25">
      <c r="A24" s="18">
        <f t="shared" si="1"/>
        <v>22</v>
      </c>
      <c r="B24" s="14" t="str">
        <f>IF(Реглист!D46="Б",Реглист!B46,Реглист!B47)</f>
        <v>SB-fishing</v>
      </c>
      <c r="C24" s="14" t="str">
        <f>IF(Реглист!D46="Б",Реглист!C46,Реглист!C47)</f>
        <v>Минков Александр</v>
      </c>
      <c r="D24" s="15">
        <f t="shared" si="2"/>
        <v>193.21</v>
      </c>
      <c r="E24" s="16">
        <f t="shared" si="2"/>
        <v>30</v>
      </c>
      <c r="F24" s="19">
        <v>139</v>
      </c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</row>
    <row r="25" spans="1:49" ht="15.75" x14ac:dyDescent="0.25">
      <c r="A25" s="18">
        <f t="shared" si="1"/>
        <v>23</v>
      </c>
      <c r="B25" s="14" t="str">
        <f>IF(Реглист!D48="Б",Реглист!B48,Реглист!B49)</f>
        <v>ULBroTeaM</v>
      </c>
      <c r="C25" s="14" t="str">
        <f>IF(Реглист!D48="Б",Реглист!C48,Реглист!C49)</f>
        <v>Василенков Вячеслав</v>
      </c>
      <c r="D25" s="15">
        <f t="shared" si="2"/>
        <v>1115.1300000000001</v>
      </c>
      <c r="E25" s="16">
        <f t="shared" si="2"/>
        <v>12</v>
      </c>
      <c r="F25" s="19">
        <v>148</v>
      </c>
      <c r="G25" s="19">
        <v>128</v>
      </c>
      <c r="H25" s="19">
        <v>240</v>
      </c>
      <c r="I25" s="19">
        <v>125</v>
      </c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</row>
    <row r="26" spans="1:49" ht="15.75" x14ac:dyDescent="0.25">
      <c r="A26" s="18">
        <f t="shared" si="1"/>
        <v>24</v>
      </c>
      <c r="B26" s="14" t="str">
        <f>IF(Реглист!D50="Б",Реглист!B50,Реглист!B51)</f>
        <v>ES team</v>
      </c>
      <c r="C26" s="14" t="str">
        <f>IF(Реглист!D50="Б",Реглист!C50,Реглист!C51)</f>
        <v>Асинский Александр</v>
      </c>
      <c r="D26" s="15">
        <f t="shared" si="2"/>
        <v>0</v>
      </c>
      <c r="E26" s="16">
        <f t="shared" si="2"/>
        <v>43</v>
      </c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</row>
    <row r="27" spans="1:49" ht="15.75" x14ac:dyDescent="0.25">
      <c r="A27" s="18">
        <f t="shared" si="1"/>
        <v>25</v>
      </c>
      <c r="B27" s="14" t="str">
        <f>IF(Реглист!D52="Б",Реглист!B52,Реглист!B53)</f>
        <v>Bad  Fish</v>
      </c>
      <c r="C27" s="14" t="str">
        <f>IF(Реглист!D52="Б",Реглист!C52,Реглист!C53)</f>
        <v>Желтов Игорь</v>
      </c>
      <c r="D27" s="15">
        <f t="shared" si="2"/>
        <v>693.54</v>
      </c>
      <c r="E27" s="16">
        <f t="shared" si="2"/>
        <v>21</v>
      </c>
      <c r="F27" s="19">
        <v>136</v>
      </c>
      <c r="G27" s="19">
        <v>127</v>
      </c>
      <c r="H27" s="19">
        <v>123</v>
      </c>
      <c r="I27" s="19">
        <v>140</v>
      </c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</row>
    <row r="28" spans="1:49" ht="15.75" x14ac:dyDescent="0.25">
      <c r="A28" s="18">
        <f t="shared" si="1"/>
        <v>26</v>
      </c>
      <c r="B28" s="14" t="str">
        <f>IF(Реглист!D54="Б",Реглист!B54,Реглист!B55)</f>
        <v>Штиль</v>
      </c>
      <c r="C28" s="14" t="str">
        <f>IF(Реглист!D54="Б",Реглист!C54,Реглист!C55)</f>
        <v>Рябишников Иван</v>
      </c>
      <c r="D28" s="15">
        <f t="shared" si="2"/>
        <v>144</v>
      </c>
      <c r="E28" s="16">
        <f t="shared" si="2"/>
        <v>32</v>
      </c>
      <c r="F28" s="19">
        <v>120</v>
      </c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</row>
    <row r="29" spans="1:49" ht="15.75" x14ac:dyDescent="0.25">
      <c r="A29" s="18">
        <f t="shared" si="1"/>
        <v>27</v>
      </c>
      <c r="B29" s="14" t="str">
        <f>IF(Реглист!D56="Б",Реглист!B56,Реглист!B57)</f>
        <v>Solfishing</v>
      </c>
      <c r="C29" s="14" t="str">
        <f>IF(Реглист!D56="Б",Реглист!C56,Реглист!C57)</f>
        <v>Губчик Александр</v>
      </c>
      <c r="D29" s="15">
        <f t="shared" si="2"/>
        <v>0</v>
      </c>
      <c r="E29" s="16">
        <f t="shared" si="2"/>
        <v>43</v>
      </c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</row>
    <row r="30" spans="1:49" ht="15.75" x14ac:dyDescent="0.25">
      <c r="A30" s="18">
        <f t="shared" si="1"/>
        <v>28</v>
      </c>
      <c r="B30" s="14" t="str">
        <f>IF(Реглист!D58="Б",Реглист!B58,Реглист!B59)</f>
        <v>Favorite Team Belarus</v>
      </c>
      <c r="C30" s="14" t="str">
        <f>IF(Реглист!D58="Б",Реглист!C58,Реглист!C59)</f>
        <v xml:space="preserve">Анпилов Андрей </v>
      </c>
      <c r="D30" s="15">
        <f t="shared" si="2"/>
        <v>1783.64</v>
      </c>
      <c r="E30" s="16">
        <f t="shared" si="2"/>
        <v>6</v>
      </c>
      <c r="F30" s="19">
        <v>125</v>
      </c>
      <c r="G30" s="19">
        <v>127</v>
      </c>
      <c r="H30" s="19">
        <v>307</v>
      </c>
      <c r="I30" s="19">
        <v>140</v>
      </c>
      <c r="J30" s="19">
        <v>181</v>
      </c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</row>
    <row r="31" spans="1:49" ht="15.75" x14ac:dyDescent="0.25">
      <c r="A31" s="18">
        <f t="shared" si="1"/>
        <v>29</v>
      </c>
      <c r="B31" s="14" t="str">
        <f>IF(Реглист!D60="Б",Реглист!B60,Реглист!B61)</f>
        <v>Team Ylov</v>
      </c>
      <c r="C31" s="14" t="str">
        <f>IF(Реглист!D60="Б",Реглист!C60,Реглист!C61)</f>
        <v>Кулаженко Владимир</v>
      </c>
      <c r="D31" s="15">
        <f t="shared" si="2"/>
        <v>1017.95</v>
      </c>
      <c r="E31" s="16">
        <f t="shared" si="2"/>
        <v>16</v>
      </c>
      <c r="F31" s="19">
        <v>121</v>
      </c>
      <c r="G31" s="19">
        <v>123</v>
      </c>
      <c r="H31" s="19">
        <v>120</v>
      </c>
      <c r="I31" s="19">
        <v>150</v>
      </c>
      <c r="J31" s="19">
        <v>130</v>
      </c>
      <c r="K31" s="19">
        <v>135</v>
      </c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</row>
    <row r="32" spans="1:49" ht="15.75" x14ac:dyDescent="0.25">
      <c r="A32" s="18">
        <f t="shared" si="1"/>
        <v>30</v>
      </c>
      <c r="B32" s="14" t="str">
        <f>IF(Реглист!D62="Б",Реглист!B62,Реглист!B63)</f>
        <v>-</v>
      </c>
      <c r="C32" s="14" t="str">
        <f>IF(Реглист!D62="Б",Реглист!C62,Реглист!C63)</f>
        <v>-</v>
      </c>
      <c r="D32" s="15">
        <f t="shared" si="2"/>
        <v>0</v>
      </c>
      <c r="E32" s="16">
        <f t="shared" si="2"/>
        <v>43</v>
      </c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</row>
    <row r="33" spans="1:49" ht="15.75" x14ac:dyDescent="0.25">
      <c r="A33" s="18">
        <f t="shared" si="1"/>
        <v>31</v>
      </c>
      <c r="B33" s="14" t="str">
        <f>IF(Реглист!D64="Б",Реглист!B64,Реглист!B65)</f>
        <v>Позитив</v>
      </c>
      <c r="C33" s="14" t="str">
        <f>IF(Реглист!D64="Б",Реглист!C64,Реглист!C65)</f>
        <v>Строк Павел</v>
      </c>
      <c r="D33" s="15">
        <f t="shared" si="2"/>
        <v>1423.57</v>
      </c>
      <c r="E33" s="16">
        <f t="shared" si="2"/>
        <v>9</v>
      </c>
      <c r="F33" s="19">
        <v>279</v>
      </c>
      <c r="G33" s="19">
        <v>254</v>
      </c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</row>
    <row r="34" spans="1:49" ht="15.75" x14ac:dyDescent="0.25">
      <c r="A34" s="18">
        <f t="shared" si="1"/>
        <v>32</v>
      </c>
      <c r="B34" s="14" t="str">
        <f>IF(Реглист!D66="Б",Реглист!B66,Реглист!B67)</f>
        <v>Твичим и джигуем</v>
      </c>
      <c r="C34" s="14" t="str">
        <f>IF(Реглист!D66="Б",Реглист!C66,Реглист!C67)</f>
        <v>Синовец Роман</v>
      </c>
      <c r="D34" s="15">
        <f t="shared" si="2"/>
        <v>538.49</v>
      </c>
      <c r="E34" s="16">
        <f t="shared" si="2"/>
        <v>23</v>
      </c>
      <c r="F34" s="19">
        <v>121</v>
      </c>
      <c r="G34" s="19">
        <v>138</v>
      </c>
      <c r="H34" s="19">
        <v>142</v>
      </c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</row>
    <row r="35" spans="1:49" ht="15.75" x14ac:dyDescent="0.25">
      <c r="A35" s="18">
        <f t="shared" si="1"/>
        <v>33</v>
      </c>
      <c r="B35" s="14" t="str">
        <f>IF(Реглист!D68="Б",Реглист!B68,Реглист!B69)</f>
        <v>Vodomotorika TEAM</v>
      </c>
      <c r="C35" s="14" t="str">
        <f>IF(Реглист!D68="Б",Реглист!C68,Реглист!C69)</f>
        <v>Круглянин Сергей</v>
      </c>
      <c r="D35" s="15">
        <f t="shared" si="2"/>
        <v>213.16</v>
      </c>
      <c r="E35" s="16">
        <f t="shared" si="2"/>
        <v>28</v>
      </c>
      <c r="F35" s="19">
        <v>146</v>
      </c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</row>
    <row r="36" spans="1:49" ht="15.75" x14ac:dyDescent="0.25">
      <c r="A36" s="18">
        <f t="shared" si="1"/>
        <v>34</v>
      </c>
      <c r="B36" s="14" t="str">
        <f>IF(Реглист!D70="Б",Реглист!B70,Реглист!B71)</f>
        <v>-</v>
      </c>
      <c r="C36" s="14" t="str">
        <f>IF(Реглист!D70="Б",Реглист!C70,Реглист!C71)</f>
        <v>-</v>
      </c>
      <c r="D36" s="15">
        <f t="shared" si="2"/>
        <v>0</v>
      </c>
      <c r="E36" s="16">
        <f t="shared" si="2"/>
        <v>43</v>
      </c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</row>
    <row r="37" spans="1:49" ht="15.75" x14ac:dyDescent="0.25">
      <c r="A37" s="18">
        <f t="shared" si="1"/>
        <v>35</v>
      </c>
      <c r="B37" s="14" t="str">
        <f>IF(Реглист!D72="Б",Реглист!B72,Реглист!B73)</f>
        <v>XULи-ULи</v>
      </c>
      <c r="C37" s="14" t="str">
        <f>IF(Реглист!D72="Б",Реглист!C72,Реглист!C73)</f>
        <v>Лавренчук Станислав</v>
      </c>
      <c r="D37" s="15">
        <f t="shared" si="2"/>
        <v>2745.86</v>
      </c>
      <c r="E37" s="16">
        <f t="shared" si="2"/>
        <v>3</v>
      </c>
      <c r="F37" s="19">
        <v>144</v>
      </c>
      <c r="G37" s="19">
        <v>385</v>
      </c>
      <c r="H37" s="19">
        <v>325</v>
      </c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</row>
    <row r="38" spans="1:49" ht="15.75" x14ac:dyDescent="0.25">
      <c r="A38" s="18">
        <f t="shared" si="1"/>
        <v>36</v>
      </c>
      <c r="B38" s="14" t="str">
        <f>IF(Реглист!D74="Б",Реглист!B74,Реглист!B75)</f>
        <v>LEGION</v>
      </c>
      <c r="C38" s="14" t="str">
        <f>IF(Реглист!D74="Б",Реглист!C74,Реглист!C75)</f>
        <v xml:space="preserve">Бойко Сергей </v>
      </c>
      <c r="D38" s="15">
        <f t="shared" si="2"/>
        <v>4035.17</v>
      </c>
      <c r="E38" s="16">
        <f t="shared" si="2"/>
        <v>1</v>
      </c>
      <c r="F38" s="19">
        <v>129</v>
      </c>
      <c r="G38" s="19">
        <v>142</v>
      </c>
      <c r="H38" s="19">
        <v>106</v>
      </c>
      <c r="I38" s="19">
        <v>111</v>
      </c>
      <c r="J38" s="19">
        <v>113</v>
      </c>
      <c r="K38" s="19">
        <v>135</v>
      </c>
      <c r="L38" s="19">
        <v>156</v>
      </c>
      <c r="M38" s="19">
        <v>134</v>
      </c>
      <c r="N38" s="19">
        <v>127</v>
      </c>
      <c r="O38" s="19">
        <v>138</v>
      </c>
      <c r="P38" s="19">
        <v>131</v>
      </c>
      <c r="Q38" s="19">
        <v>122</v>
      </c>
      <c r="R38" s="19">
        <v>117</v>
      </c>
      <c r="S38" s="19">
        <v>116</v>
      </c>
      <c r="T38" s="19">
        <v>155</v>
      </c>
      <c r="U38" s="19">
        <v>136</v>
      </c>
      <c r="V38" s="19">
        <v>156</v>
      </c>
      <c r="W38" s="19">
        <v>136</v>
      </c>
      <c r="X38" s="19">
        <v>138</v>
      </c>
      <c r="Y38" s="19">
        <v>134</v>
      </c>
      <c r="Z38" s="19">
        <v>139</v>
      </c>
      <c r="AA38" s="19">
        <v>134</v>
      </c>
      <c r="AB38" s="19">
        <v>126</v>
      </c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</row>
    <row r="39" spans="1:49" ht="15.75" x14ac:dyDescent="0.25">
      <c r="A39" s="18">
        <f t="shared" si="1"/>
        <v>37</v>
      </c>
      <c r="B39" s="14" t="str">
        <f>IF(Реглист!D76="Б",Реглист!B76,Реглист!B77)</f>
        <v>Брест над Бугом</v>
      </c>
      <c r="C39" s="14" t="str">
        <f>IF(Реглист!D76="Б",Реглист!C76,Реглист!C77)</f>
        <v xml:space="preserve">Шумко Александр </v>
      </c>
      <c r="D39" s="15">
        <f t="shared" si="2"/>
        <v>962.19999999999993</v>
      </c>
      <c r="E39" s="16">
        <f t="shared" si="2"/>
        <v>18</v>
      </c>
      <c r="F39" s="19">
        <v>135</v>
      </c>
      <c r="G39" s="19">
        <v>122</v>
      </c>
      <c r="H39" s="19">
        <v>105</v>
      </c>
      <c r="I39" s="19">
        <v>145</v>
      </c>
      <c r="J39" s="19">
        <v>119</v>
      </c>
      <c r="K39" s="19">
        <v>130</v>
      </c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</row>
    <row r="40" spans="1:49" ht="15.75" x14ac:dyDescent="0.25">
      <c r="A40" s="18">
        <f t="shared" si="1"/>
        <v>38</v>
      </c>
      <c r="B40" s="14" t="str">
        <f>IF(Реглист!D78="Б",Реглист!B78,Реглист!B79)</f>
        <v>Гефест-Техника</v>
      </c>
      <c r="C40" s="14" t="str">
        <f>IF(Реглист!D78="Б",Реглист!C78,Реглист!C79)</f>
        <v>Остапук Александр</v>
      </c>
      <c r="D40" s="15">
        <f t="shared" si="2"/>
        <v>0</v>
      </c>
      <c r="E40" s="16">
        <f t="shared" si="2"/>
        <v>43</v>
      </c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</row>
    <row r="41" spans="1:49" ht="15.75" x14ac:dyDescent="0.25">
      <c r="A41" s="18">
        <f t="shared" si="1"/>
        <v>39</v>
      </c>
      <c r="B41" s="14" t="str">
        <f>IF(Реглист!D80="Б",Реглист!B80,Реглист!B81)</f>
        <v>Gefest</v>
      </c>
      <c r="C41" s="14" t="str">
        <f>IF(Реглист!D80="Б",Реглист!C80,Реглист!C81)</f>
        <v>Радчук Юрий</v>
      </c>
      <c r="D41" s="15">
        <f t="shared" si="2"/>
        <v>219.04000000000002</v>
      </c>
      <c r="E41" s="16">
        <f t="shared" si="2"/>
        <v>27</v>
      </c>
      <c r="F41" s="19">
        <v>148</v>
      </c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</row>
    <row r="42" spans="1:49" ht="15.75" x14ac:dyDescent="0.25">
      <c r="A42" s="18">
        <f t="shared" si="1"/>
        <v>40</v>
      </c>
      <c r="B42" s="14" t="str">
        <f>IF(Реглист!D82="Б",Реглист!B82,Реглист!B83)</f>
        <v>Bait Breath Team</v>
      </c>
      <c r="C42" s="14" t="str">
        <f>IF(Реглист!D82="Б",Реглист!C82,Реглист!C83)</f>
        <v>Зубко Сергей</v>
      </c>
      <c r="D42" s="15">
        <f t="shared" si="2"/>
        <v>2280.0999999999995</v>
      </c>
      <c r="E42" s="16">
        <f t="shared" si="2"/>
        <v>4</v>
      </c>
      <c r="F42" s="19">
        <v>111</v>
      </c>
      <c r="G42" s="19">
        <v>127</v>
      </c>
      <c r="H42" s="19">
        <v>105</v>
      </c>
      <c r="I42" s="19">
        <v>122</v>
      </c>
      <c r="J42" s="19">
        <v>102</v>
      </c>
      <c r="K42" s="19">
        <v>110</v>
      </c>
      <c r="L42" s="19">
        <v>108</v>
      </c>
      <c r="M42" s="19">
        <v>133</v>
      </c>
      <c r="N42" s="19">
        <v>120</v>
      </c>
      <c r="O42" s="19">
        <v>132</v>
      </c>
      <c r="P42" s="19">
        <v>127</v>
      </c>
      <c r="Q42" s="19">
        <v>136</v>
      </c>
      <c r="R42" s="19">
        <v>111</v>
      </c>
      <c r="S42" s="19">
        <v>160</v>
      </c>
      <c r="T42" s="19">
        <v>132</v>
      </c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</row>
    <row r="43" spans="1:49" ht="15.75" x14ac:dyDescent="0.25">
      <c r="A43" s="18">
        <f t="shared" si="1"/>
        <v>41</v>
      </c>
      <c r="B43" s="14" t="str">
        <f>IF(Реглист!D84="Б",Реглист!B84,Реглист!B85)</f>
        <v>-</v>
      </c>
      <c r="C43" s="14" t="str">
        <f>IF(Реглист!D84="Б",Реглист!C84,Реглист!C85)</f>
        <v>-</v>
      </c>
      <c r="D43" s="15">
        <f t="shared" ref="D43:E46" si="3">D90</f>
        <v>0</v>
      </c>
      <c r="E43" s="16">
        <f t="shared" si="3"/>
        <v>43</v>
      </c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</row>
    <row r="44" spans="1:49" ht="15.75" x14ac:dyDescent="0.25">
      <c r="A44" s="18">
        <f t="shared" si="1"/>
        <v>42</v>
      </c>
      <c r="B44" s="14" t="str">
        <f>IF(Реглист!D86="Б",Реглист!B86,Реглист!B87)</f>
        <v>BASS HUNTER</v>
      </c>
      <c r="C44" s="14" t="str">
        <f>IF(Реглист!D86="Б",Реглист!C86,Реглист!C87)</f>
        <v>Шевко Виталий</v>
      </c>
      <c r="D44" s="15">
        <f t="shared" si="3"/>
        <v>1056.9099999999999</v>
      </c>
      <c r="E44" s="16">
        <f t="shared" si="3"/>
        <v>14</v>
      </c>
      <c r="F44" s="19">
        <v>165</v>
      </c>
      <c r="G44" s="19">
        <v>141</v>
      </c>
      <c r="H44" s="19">
        <v>138</v>
      </c>
      <c r="I44" s="19">
        <v>146</v>
      </c>
      <c r="J44" s="19">
        <v>135</v>
      </c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</row>
    <row r="45" spans="1:49" ht="15.75" x14ac:dyDescent="0.25">
      <c r="A45" s="18">
        <f>A44+1</f>
        <v>43</v>
      </c>
      <c r="B45" s="14" t="str">
        <f>IF(Реглист!D88="Б",Реглист!B88,Реглист!B89)</f>
        <v>LOVISNAMI</v>
      </c>
      <c r="C45" s="14" t="str">
        <f>IF(Реглист!D88="Б",Реглист!C88,Реглист!C89)</f>
        <v>Кузмич Алексей</v>
      </c>
      <c r="D45" s="15">
        <f t="shared" si="3"/>
        <v>0</v>
      </c>
      <c r="E45" s="16">
        <f t="shared" si="3"/>
        <v>43</v>
      </c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</row>
    <row r="46" spans="1:49" ht="15.75" x14ac:dyDescent="0.25">
      <c r="A46" s="18">
        <f>A45+1</f>
        <v>44</v>
      </c>
      <c r="B46" s="14" t="str">
        <f>IF(Реглист!D90="Б",Реглист!B90,Реглист!B91)</f>
        <v>Fishka</v>
      </c>
      <c r="C46" s="14" t="str">
        <f>IF(Реглист!D90="Б",Реглист!C90,Реглист!C91)</f>
        <v>Короленок Вадим</v>
      </c>
      <c r="D46" s="15">
        <f t="shared" si="3"/>
        <v>327.61000000000007</v>
      </c>
      <c r="E46" s="16">
        <f t="shared" si="3"/>
        <v>25</v>
      </c>
      <c r="F46" s="19">
        <v>181</v>
      </c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</row>
    <row r="47" spans="1:49" ht="15.75" x14ac:dyDescent="0.25">
      <c r="C47" s="55" t="s">
        <v>107</v>
      </c>
      <c r="D47" s="55"/>
      <c r="E47" s="55"/>
      <c r="F47" s="21">
        <f>AVERAGE(F3:Y46)</f>
        <v>143.52229299363057</v>
      </c>
      <c r="Z47" s="21">
        <f>AVERAGE(Z5:AE46)</f>
        <v>133</v>
      </c>
      <c r="AA47" s="25"/>
      <c r="AB47" s="25"/>
      <c r="AC47" s="25"/>
      <c r="AF47" s="21" t="e">
        <f>AVERAGE(AF3:AH46)</f>
        <v>#DIV/0!</v>
      </c>
      <c r="AI47" s="21" t="e">
        <f>AVERAGE(AI3:AK46)</f>
        <v>#DIV/0!</v>
      </c>
      <c r="AL47" s="21" t="e">
        <f>AVERAGE(AL3:AN46)</f>
        <v>#DIV/0!</v>
      </c>
      <c r="AO47" s="21" t="e">
        <f>AVERAGE(AO3:AQ46)</f>
        <v>#DIV/0!</v>
      </c>
      <c r="AR47" s="21" t="e">
        <f>AVERAGE(AR3:AT46)</f>
        <v>#DIV/0!</v>
      </c>
    </row>
    <row r="48" spans="1:49" ht="16.5" customHeight="1" outlineLevel="1" x14ac:dyDescent="0.25">
      <c r="A48" s="51" t="s">
        <v>2</v>
      </c>
      <c r="B48" s="50" t="s">
        <v>94</v>
      </c>
      <c r="C48" s="50" t="s">
        <v>95</v>
      </c>
      <c r="D48" s="52" t="s">
        <v>96</v>
      </c>
      <c r="E48" s="53" t="s">
        <v>97</v>
      </c>
      <c r="F48" s="50" t="s">
        <v>108</v>
      </c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</row>
    <row r="49" spans="1:49" ht="15.75" customHeight="1" outlineLevel="1" x14ac:dyDescent="0.25">
      <c r="A49" s="51"/>
      <c r="B49" s="50"/>
      <c r="C49" s="50"/>
      <c r="D49" s="52"/>
      <c r="E49" s="53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</row>
    <row r="50" spans="1:49" ht="15.75" outlineLevel="1" x14ac:dyDescent="0.25">
      <c r="A50" s="13">
        <v>1</v>
      </c>
      <c r="B50" s="22" t="str">
        <f t="shared" ref="B50:C69" si="4">B3</f>
        <v>Непредсказуемые</v>
      </c>
      <c r="C50" s="23" t="str">
        <f t="shared" si="4"/>
        <v>Кайсин Иван</v>
      </c>
      <c r="D50" s="17">
        <f t="shared" ref="D50:D91" si="5">SUM(F50:AW50)</f>
        <v>161.29</v>
      </c>
      <c r="E50" s="24">
        <f>IF(D50&gt;0,RANK(D50,$D$50:$D$93),Реглист!$C$93+1)</f>
        <v>31</v>
      </c>
      <c r="F50" s="17">
        <f t="shared" ref="F50:F93" si="6">POWER(F3/10,2)</f>
        <v>161.29</v>
      </c>
      <c r="G50" s="17">
        <f t="shared" ref="G50:AW56" si="7">POWER(G3/10,2)</f>
        <v>0</v>
      </c>
      <c r="H50" s="17">
        <f t="shared" si="7"/>
        <v>0</v>
      </c>
      <c r="I50" s="17">
        <f t="shared" si="7"/>
        <v>0</v>
      </c>
      <c r="J50" s="17">
        <f t="shared" si="7"/>
        <v>0</v>
      </c>
      <c r="K50" s="17">
        <f t="shared" si="7"/>
        <v>0</v>
      </c>
      <c r="L50" s="17">
        <f t="shared" si="7"/>
        <v>0</v>
      </c>
      <c r="M50" s="17">
        <f t="shared" si="7"/>
        <v>0</v>
      </c>
      <c r="N50" s="17">
        <f t="shared" si="7"/>
        <v>0</v>
      </c>
      <c r="O50" s="17">
        <f t="shared" si="7"/>
        <v>0</v>
      </c>
      <c r="P50" s="17">
        <f t="shared" si="7"/>
        <v>0</v>
      </c>
      <c r="Q50" s="17">
        <f t="shared" si="7"/>
        <v>0</v>
      </c>
      <c r="R50" s="17">
        <f t="shared" si="7"/>
        <v>0</v>
      </c>
      <c r="S50" s="17">
        <f t="shared" si="7"/>
        <v>0</v>
      </c>
      <c r="T50" s="17">
        <f t="shared" si="7"/>
        <v>0</v>
      </c>
      <c r="U50" s="17">
        <f t="shared" si="7"/>
        <v>0</v>
      </c>
      <c r="V50" s="17">
        <f t="shared" si="7"/>
        <v>0</v>
      </c>
      <c r="W50" s="17">
        <f t="shared" si="7"/>
        <v>0</v>
      </c>
      <c r="X50" s="17">
        <f t="shared" si="7"/>
        <v>0</v>
      </c>
      <c r="Y50" s="17">
        <f t="shared" si="7"/>
        <v>0</v>
      </c>
      <c r="Z50" s="17">
        <f t="shared" si="7"/>
        <v>0</v>
      </c>
      <c r="AA50" s="17">
        <f t="shared" si="7"/>
        <v>0</v>
      </c>
      <c r="AB50" s="17">
        <f t="shared" si="7"/>
        <v>0</v>
      </c>
      <c r="AC50" s="17">
        <f t="shared" si="7"/>
        <v>0</v>
      </c>
      <c r="AD50" s="17">
        <f t="shared" si="7"/>
        <v>0</v>
      </c>
      <c r="AE50" s="17">
        <f t="shared" si="7"/>
        <v>0</v>
      </c>
      <c r="AF50" s="17">
        <f t="shared" si="7"/>
        <v>0</v>
      </c>
      <c r="AG50" s="17">
        <f t="shared" si="7"/>
        <v>0</v>
      </c>
      <c r="AH50" s="17">
        <f t="shared" si="7"/>
        <v>0</v>
      </c>
      <c r="AI50" s="17">
        <f t="shared" si="7"/>
        <v>0</v>
      </c>
      <c r="AJ50" s="17">
        <f t="shared" si="7"/>
        <v>0</v>
      </c>
      <c r="AK50" s="17">
        <f t="shared" si="7"/>
        <v>0</v>
      </c>
      <c r="AL50" s="17">
        <f t="shared" si="7"/>
        <v>0</v>
      </c>
      <c r="AM50" s="17">
        <f t="shared" si="7"/>
        <v>0</v>
      </c>
      <c r="AN50" s="17">
        <f t="shared" si="7"/>
        <v>0</v>
      </c>
      <c r="AO50" s="17">
        <f t="shared" si="7"/>
        <v>0</v>
      </c>
      <c r="AP50" s="17">
        <f t="shared" si="7"/>
        <v>0</v>
      </c>
      <c r="AQ50" s="17">
        <f t="shared" si="7"/>
        <v>0</v>
      </c>
      <c r="AR50" s="17">
        <f t="shared" si="7"/>
        <v>0</v>
      </c>
      <c r="AS50" s="17">
        <f t="shared" si="7"/>
        <v>0</v>
      </c>
      <c r="AT50" s="17">
        <f t="shared" si="7"/>
        <v>0</v>
      </c>
      <c r="AU50" s="17">
        <f t="shared" si="7"/>
        <v>0</v>
      </c>
      <c r="AV50" s="17">
        <f t="shared" si="7"/>
        <v>0</v>
      </c>
      <c r="AW50" s="17">
        <f t="shared" si="7"/>
        <v>0</v>
      </c>
    </row>
    <row r="51" spans="1:49" ht="15.75" outlineLevel="1" x14ac:dyDescent="0.25">
      <c r="A51" s="18">
        <f t="shared" ref="A51:A91" si="8">A50+1</f>
        <v>2</v>
      </c>
      <c r="B51" s="22" t="str">
        <f t="shared" si="4"/>
        <v>Фарватер</v>
      </c>
      <c r="C51" s="23" t="str">
        <f t="shared" si="4"/>
        <v>Попельский Максим</v>
      </c>
      <c r="D51" s="17">
        <f t="shared" si="5"/>
        <v>1041.8900000000001</v>
      </c>
      <c r="E51" s="24">
        <f>IF(D51&gt;0,RANK(D51,$D$50:$D$93),Реглист!$C$93+1)</f>
        <v>15</v>
      </c>
      <c r="F51" s="17">
        <f t="shared" si="6"/>
        <v>219.04000000000002</v>
      </c>
      <c r="G51" s="17">
        <f t="shared" ref="G51:U51" si="9">POWER(G4/10,2)</f>
        <v>166.41</v>
      </c>
      <c r="H51" s="17">
        <f t="shared" si="9"/>
        <v>127.69000000000001</v>
      </c>
      <c r="I51" s="17">
        <f t="shared" si="9"/>
        <v>141.61000000000001</v>
      </c>
      <c r="J51" s="17">
        <f t="shared" si="9"/>
        <v>210.25</v>
      </c>
      <c r="K51" s="17">
        <f t="shared" si="9"/>
        <v>176.89000000000001</v>
      </c>
      <c r="L51" s="17">
        <f t="shared" si="9"/>
        <v>0</v>
      </c>
      <c r="M51" s="17">
        <f t="shared" si="9"/>
        <v>0</v>
      </c>
      <c r="N51" s="17">
        <f t="shared" si="9"/>
        <v>0</v>
      </c>
      <c r="O51" s="17">
        <f t="shared" si="9"/>
        <v>0</v>
      </c>
      <c r="P51" s="17">
        <f t="shared" si="9"/>
        <v>0</v>
      </c>
      <c r="Q51" s="17">
        <f t="shared" si="9"/>
        <v>0</v>
      </c>
      <c r="R51" s="17">
        <f t="shared" si="9"/>
        <v>0</v>
      </c>
      <c r="S51" s="17">
        <f t="shared" si="9"/>
        <v>0</v>
      </c>
      <c r="T51" s="17">
        <f t="shared" si="9"/>
        <v>0</v>
      </c>
      <c r="U51" s="17">
        <f t="shared" si="9"/>
        <v>0</v>
      </c>
      <c r="V51" s="17">
        <f t="shared" si="7"/>
        <v>0</v>
      </c>
      <c r="W51" s="17">
        <f t="shared" si="7"/>
        <v>0</v>
      </c>
      <c r="X51" s="17">
        <f t="shared" si="7"/>
        <v>0</v>
      </c>
      <c r="Y51" s="17">
        <f t="shared" si="7"/>
        <v>0</v>
      </c>
      <c r="Z51" s="17">
        <f t="shared" si="7"/>
        <v>0</v>
      </c>
      <c r="AA51" s="17">
        <f t="shared" si="7"/>
        <v>0</v>
      </c>
      <c r="AB51" s="17">
        <f t="shared" si="7"/>
        <v>0</v>
      </c>
      <c r="AC51" s="17">
        <f t="shared" si="7"/>
        <v>0</v>
      </c>
      <c r="AD51" s="17">
        <f t="shared" si="7"/>
        <v>0</v>
      </c>
      <c r="AE51" s="17">
        <f t="shared" si="7"/>
        <v>0</v>
      </c>
      <c r="AF51" s="17">
        <f t="shared" si="7"/>
        <v>0</v>
      </c>
      <c r="AG51" s="17">
        <f t="shared" si="7"/>
        <v>0</v>
      </c>
      <c r="AH51" s="17">
        <f t="shared" si="7"/>
        <v>0</v>
      </c>
      <c r="AI51" s="17">
        <f t="shared" si="7"/>
        <v>0</v>
      </c>
      <c r="AJ51" s="17">
        <f t="shared" si="7"/>
        <v>0</v>
      </c>
      <c r="AK51" s="17">
        <f t="shared" si="7"/>
        <v>0</v>
      </c>
      <c r="AL51" s="17">
        <f t="shared" si="7"/>
        <v>0</v>
      </c>
      <c r="AM51" s="17">
        <f t="shared" si="7"/>
        <v>0</v>
      </c>
      <c r="AN51" s="17">
        <f t="shared" si="7"/>
        <v>0</v>
      </c>
      <c r="AO51" s="17">
        <f t="shared" si="7"/>
        <v>0</v>
      </c>
      <c r="AP51" s="17">
        <f t="shared" si="7"/>
        <v>0</v>
      </c>
      <c r="AQ51" s="17">
        <f t="shared" si="7"/>
        <v>0</v>
      </c>
      <c r="AR51" s="17">
        <f t="shared" si="7"/>
        <v>0</v>
      </c>
      <c r="AS51" s="17">
        <f t="shared" si="7"/>
        <v>0</v>
      </c>
      <c r="AT51" s="17">
        <f t="shared" si="7"/>
        <v>0</v>
      </c>
      <c r="AU51" s="17">
        <f t="shared" si="7"/>
        <v>0</v>
      </c>
      <c r="AV51" s="17">
        <f t="shared" si="7"/>
        <v>0</v>
      </c>
      <c r="AW51" s="17">
        <f t="shared" si="7"/>
        <v>0</v>
      </c>
    </row>
    <row r="52" spans="1:49" ht="15.75" outlineLevel="1" x14ac:dyDescent="0.25">
      <c r="A52" s="18">
        <f t="shared" si="8"/>
        <v>3</v>
      </c>
      <c r="B52" s="22" t="str">
        <f t="shared" si="4"/>
        <v>Neptune fishing team</v>
      </c>
      <c r="C52" s="23" t="str">
        <f t="shared" si="4"/>
        <v>Мяэлоог Алексей</v>
      </c>
      <c r="D52" s="17">
        <f t="shared" si="5"/>
        <v>210.25</v>
      </c>
      <c r="E52" s="24">
        <f>IF(D52&gt;0,RANK(D52,$D$50:$D$93),Реглист!$C$93+1)</f>
        <v>29</v>
      </c>
      <c r="F52" s="17">
        <f t="shared" si="6"/>
        <v>210.25</v>
      </c>
      <c r="G52" s="17">
        <f t="shared" si="7"/>
        <v>0</v>
      </c>
      <c r="H52" s="17">
        <f t="shared" si="7"/>
        <v>0</v>
      </c>
      <c r="I52" s="17">
        <f t="shared" si="7"/>
        <v>0</v>
      </c>
      <c r="J52" s="17">
        <f t="shared" si="7"/>
        <v>0</v>
      </c>
      <c r="K52" s="17">
        <f t="shared" si="7"/>
        <v>0</v>
      </c>
      <c r="L52" s="17">
        <f t="shared" si="7"/>
        <v>0</v>
      </c>
      <c r="M52" s="17">
        <f t="shared" si="7"/>
        <v>0</v>
      </c>
      <c r="N52" s="17">
        <f t="shared" si="7"/>
        <v>0</v>
      </c>
      <c r="O52" s="17">
        <f t="shared" si="7"/>
        <v>0</v>
      </c>
      <c r="P52" s="17">
        <f t="shared" si="7"/>
        <v>0</v>
      </c>
      <c r="Q52" s="17">
        <f t="shared" si="7"/>
        <v>0</v>
      </c>
      <c r="R52" s="17">
        <f t="shared" si="7"/>
        <v>0</v>
      </c>
      <c r="S52" s="17">
        <f t="shared" si="7"/>
        <v>0</v>
      </c>
      <c r="T52" s="17">
        <f t="shared" si="7"/>
        <v>0</v>
      </c>
      <c r="U52" s="17">
        <f t="shared" si="7"/>
        <v>0</v>
      </c>
      <c r="V52" s="17">
        <f t="shared" si="7"/>
        <v>0</v>
      </c>
      <c r="W52" s="17">
        <f t="shared" si="7"/>
        <v>0</v>
      </c>
      <c r="X52" s="17">
        <f t="shared" si="7"/>
        <v>0</v>
      </c>
      <c r="Y52" s="17">
        <f t="shared" si="7"/>
        <v>0</v>
      </c>
      <c r="Z52" s="17">
        <f t="shared" si="7"/>
        <v>0</v>
      </c>
      <c r="AA52" s="17">
        <f t="shared" si="7"/>
        <v>0</v>
      </c>
      <c r="AB52" s="17">
        <f t="shared" si="7"/>
        <v>0</v>
      </c>
      <c r="AC52" s="17">
        <f t="shared" si="7"/>
        <v>0</v>
      </c>
      <c r="AD52" s="17">
        <f t="shared" si="7"/>
        <v>0</v>
      </c>
      <c r="AE52" s="17">
        <f t="shared" si="7"/>
        <v>0</v>
      </c>
      <c r="AF52" s="17">
        <f t="shared" si="7"/>
        <v>0</v>
      </c>
      <c r="AG52" s="17">
        <f t="shared" si="7"/>
        <v>0</v>
      </c>
      <c r="AH52" s="17">
        <f t="shared" si="7"/>
        <v>0</v>
      </c>
      <c r="AI52" s="17">
        <f t="shared" si="7"/>
        <v>0</v>
      </c>
      <c r="AJ52" s="17">
        <f t="shared" si="7"/>
        <v>0</v>
      </c>
      <c r="AK52" s="17">
        <f t="shared" si="7"/>
        <v>0</v>
      </c>
      <c r="AL52" s="17">
        <f t="shared" si="7"/>
        <v>0</v>
      </c>
      <c r="AM52" s="17">
        <f t="shared" si="7"/>
        <v>0</v>
      </c>
      <c r="AN52" s="17">
        <f t="shared" si="7"/>
        <v>0</v>
      </c>
      <c r="AO52" s="17">
        <f t="shared" si="7"/>
        <v>0</v>
      </c>
      <c r="AP52" s="17">
        <f t="shared" si="7"/>
        <v>0</v>
      </c>
      <c r="AQ52" s="17">
        <f t="shared" si="7"/>
        <v>0</v>
      </c>
      <c r="AR52" s="17">
        <f t="shared" si="7"/>
        <v>0</v>
      </c>
      <c r="AS52" s="17">
        <f t="shared" si="7"/>
        <v>0</v>
      </c>
      <c r="AT52" s="17">
        <f t="shared" si="7"/>
        <v>0</v>
      </c>
      <c r="AU52" s="17">
        <f t="shared" si="7"/>
        <v>0</v>
      </c>
      <c r="AV52" s="17">
        <f t="shared" si="7"/>
        <v>0</v>
      </c>
      <c r="AW52" s="17">
        <f t="shared" si="7"/>
        <v>0</v>
      </c>
    </row>
    <row r="53" spans="1:49" ht="15.75" outlineLevel="1" x14ac:dyDescent="0.25">
      <c r="A53" s="18">
        <f t="shared" si="8"/>
        <v>4</v>
      </c>
      <c r="B53" s="22" t="str">
        <f t="shared" si="4"/>
        <v>Peacock Bass</v>
      </c>
      <c r="C53" s="23" t="str">
        <f t="shared" si="4"/>
        <v>Дроздов Виталий</v>
      </c>
      <c r="D53" s="17">
        <f t="shared" si="5"/>
        <v>1691.32</v>
      </c>
      <c r="E53" s="24">
        <f>IF(D53&gt;0,RANK(D53,$D$50:$D$93),Реглист!$C$93+1)</f>
        <v>8</v>
      </c>
      <c r="F53" s="17">
        <f t="shared" si="6"/>
        <v>190.44000000000003</v>
      </c>
      <c r="G53" s="17">
        <f t="shared" si="7"/>
        <v>139.24</v>
      </c>
      <c r="H53" s="17">
        <f t="shared" si="7"/>
        <v>174.23999999999998</v>
      </c>
      <c r="I53" s="17">
        <f t="shared" si="7"/>
        <v>161.29</v>
      </c>
      <c r="J53" s="17">
        <f t="shared" si="7"/>
        <v>158.76</v>
      </c>
      <c r="K53" s="17">
        <f t="shared" si="7"/>
        <v>156.25</v>
      </c>
      <c r="L53" s="17">
        <f t="shared" si="7"/>
        <v>151.29000000000002</v>
      </c>
      <c r="M53" s="17">
        <f t="shared" si="7"/>
        <v>184.95999999999998</v>
      </c>
      <c r="N53" s="17">
        <f t="shared" si="7"/>
        <v>216.08999999999997</v>
      </c>
      <c r="O53" s="17">
        <f t="shared" si="7"/>
        <v>158.76</v>
      </c>
      <c r="P53" s="17">
        <f t="shared" si="7"/>
        <v>0</v>
      </c>
      <c r="Q53" s="17">
        <f t="shared" si="7"/>
        <v>0</v>
      </c>
      <c r="R53" s="17">
        <f t="shared" si="7"/>
        <v>0</v>
      </c>
      <c r="S53" s="17">
        <f t="shared" si="7"/>
        <v>0</v>
      </c>
      <c r="T53" s="17">
        <f t="shared" si="7"/>
        <v>0</v>
      </c>
      <c r="U53" s="17">
        <f t="shared" si="7"/>
        <v>0</v>
      </c>
      <c r="V53" s="17">
        <f t="shared" si="7"/>
        <v>0</v>
      </c>
      <c r="W53" s="17">
        <f t="shared" si="7"/>
        <v>0</v>
      </c>
      <c r="X53" s="17">
        <f t="shared" si="7"/>
        <v>0</v>
      </c>
      <c r="Y53" s="17">
        <f t="shared" si="7"/>
        <v>0</v>
      </c>
      <c r="Z53" s="17">
        <f t="shared" si="7"/>
        <v>0</v>
      </c>
      <c r="AA53" s="17">
        <f t="shared" si="7"/>
        <v>0</v>
      </c>
      <c r="AB53" s="17">
        <f t="shared" si="7"/>
        <v>0</v>
      </c>
      <c r="AC53" s="17">
        <f t="shared" si="7"/>
        <v>0</v>
      </c>
      <c r="AD53" s="17">
        <f t="shared" si="7"/>
        <v>0</v>
      </c>
      <c r="AE53" s="17">
        <f t="shared" si="7"/>
        <v>0</v>
      </c>
      <c r="AF53" s="17">
        <f t="shared" si="7"/>
        <v>0</v>
      </c>
      <c r="AG53" s="17">
        <f t="shared" si="7"/>
        <v>0</v>
      </c>
      <c r="AH53" s="17">
        <f t="shared" si="7"/>
        <v>0</v>
      </c>
      <c r="AI53" s="17">
        <f t="shared" si="7"/>
        <v>0</v>
      </c>
      <c r="AJ53" s="17">
        <f t="shared" si="7"/>
        <v>0</v>
      </c>
      <c r="AK53" s="17">
        <f t="shared" si="7"/>
        <v>0</v>
      </c>
      <c r="AL53" s="17">
        <f t="shared" si="7"/>
        <v>0</v>
      </c>
      <c r="AM53" s="17">
        <f t="shared" si="7"/>
        <v>0</v>
      </c>
      <c r="AN53" s="17">
        <f t="shared" si="7"/>
        <v>0</v>
      </c>
      <c r="AO53" s="17">
        <f t="shared" si="7"/>
        <v>0</v>
      </c>
      <c r="AP53" s="17">
        <f t="shared" si="7"/>
        <v>0</v>
      </c>
      <c r="AQ53" s="17">
        <f t="shared" si="7"/>
        <v>0</v>
      </c>
      <c r="AR53" s="17">
        <f t="shared" si="7"/>
        <v>0</v>
      </c>
      <c r="AS53" s="17">
        <f t="shared" si="7"/>
        <v>0</v>
      </c>
      <c r="AT53" s="17">
        <f t="shared" si="7"/>
        <v>0</v>
      </c>
      <c r="AU53" s="17">
        <f t="shared" si="7"/>
        <v>0</v>
      </c>
      <c r="AV53" s="17">
        <f t="shared" si="7"/>
        <v>0</v>
      </c>
      <c r="AW53" s="17">
        <f t="shared" si="7"/>
        <v>0</v>
      </c>
    </row>
    <row r="54" spans="1:49" ht="15.75" outlineLevel="1" x14ac:dyDescent="0.25">
      <c r="A54" s="18">
        <f t="shared" si="8"/>
        <v>5</v>
      </c>
      <c r="B54" s="22" t="str">
        <f t="shared" si="4"/>
        <v>Бульба з Салам</v>
      </c>
      <c r="C54" s="23" t="str">
        <f t="shared" si="4"/>
        <v>Бобриков Алексей</v>
      </c>
      <c r="D54" s="17">
        <f t="shared" si="5"/>
        <v>225</v>
      </c>
      <c r="E54" s="24">
        <f>IF(D54&gt;0,RANK(D54,$D$50:$D$93),Реглист!$C$93+1)</f>
        <v>26</v>
      </c>
      <c r="F54" s="17">
        <f t="shared" si="6"/>
        <v>225</v>
      </c>
      <c r="G54" s="17">
        <f t="shared" si="7"/>
        <v>0</v>
      </c>
      <c r="H54" s="17">
        <f t="shared" si="7"/>
        <v>0</v>
      </c>
      <c r="I54" s="17">
        <f t="shared" si="7"/>
        <v>0</v>
      </c>
      <c r="J54" s="17">
        <f t="shared" si="7"/>
        <v>0</v>
      </c>
      <c r="K54" s="17">
        <f t="shared" si="7"/>
        <v>0</v>
      </c>
      <c r="L54" s="17">
        <f t="shared" si="7"/>
        <v>0</v>
      </c>
      <c r="M54" s="17">
        <f t="shared" si="7"/>
        <v>0</v>
      </c>
      <c r="N54" s="17">
        <f t="shared" si="7"/>
        <v>0</v>
      </c>
      <c r="O54" s="17">
        <f t="shared" si="7"/>
        <v>0</v>
      </c>
      <c r="P54" s="17">
        <f t="shared" si="7"/>
        <v>0</v>
      </c>
      <c r="Q54" s="17">
        <f t="shared" si="7"/>
        <v>0</v>
      </c>
      <c r="R54" s="17">
        <f t="shared" si="7"/>
        <v>0</v>
      </c>
      <c r="S54" s="17">
        <f t="shared" si="7"/>
        <v>0</v>
      </c>
      <c r="T54" s="17">
        <f t="shared" si="7"/>
        <v>0</v>
      </c>
      <c r="U54" s="17">
        <f t="shared" si="7"/>
        <v>0</v>
      </c>
      <c r="V54" s="17">
        <f t="shared" si="7"/>
        <v>0</v>
      </c>
      <c r="W54" s="17">
        <f t="shared" si="7"/>
        <v>0</v>
      </c>
      <c r="X54" s="17">
        <f t="shared" si="7"/>
        <v>0</v>
      </c>
      <c r="Y54" s="17">
        <f t="shared" si="7"/>
        <v>0</v>
      </c>
      <c r="Z54" s="17">
        <f t="shared" si="7"/>
        <v>0</v>
      </c>
      <c r="AA54" s="17">
        <f t="shared" si="7"/>
        <v>0</v>
      </c>
      <c r="AB54" s="17">
        <f t="shared" si="7"/>
        <v>0</v>
      </c>
      <c r="AC54" s="17">
        <f t="shared" si="7"/>
        <v>0</v>
      </c>
      <c r="AD54" s="17">
        <f t="shared" si="7"/>
        <v>0</v>
      </c>
      <c r="AE54" s="17">
        <f t="shared" si="7"/>
        <v>0</v>
      </c>
      <c r="AF54" s="17">
        <f t="shared" si="7"/>
        <v>0</v>
      </c>
      <c r="AG54" s="17">
        <f t="shared" si="7"/>
        <v>0</v>
      </c>
      <c r="AH54" s="17">
        <f t="shared" si="7"/>
        <v>0</v>
      </c>
      <c r="AI54" s="17">
        <f t="shared" si="7"/>
        <v>0</v>
      </c>
      <c r="AJ54" s="17">
        <f t="shared" si="7"/>
        <v>0</v>
      </c>
      <c r="AK54" s="17">
        <f t="shared" si="7"/>
        <v>0</v>
      </c>
      <c r="AL54" s="17">
        <f t="shared" si="7"/>
        <v>0</v>
      </c>
      <c r="AM54" s="17">
        <f t="shared" si="7"/>
        <v>0</v>
      </c>
      <c r="AN54" s="17">
        <f t="shared" si="7"/>
        <v>0</v>
      </c>
      <c r="AO54" s="17">
        <f t="shared" si="7"/>
        <v>0</v>
      </c>
      <c r="AP54" s="17">
        <f t="shared" si="7"/>
        <v>0</v>
      </c>
      <c r="AQ54" s="17">
        <f t="shared" si="7"/>
        <v>0</v>
      </c>
      <c r="AR54" s="17">
        <f t="shared" si="7"/>
        <v>0</v>
      </c>
      <c r="AS54" s="17">
        <f t="shared" si="7"/>
        <v>0</v>
      </c>
      <c r="AT54" s="17">
        <f t="shared" si="7"/>
        <v>0</v>
      </c>
      <c r="AU54" s="17">
        <f t="shared" si="7"/>
        <v>0</v>
      </c>
      <c r="AV54" s="17">
        <f t="shared" si="7"/>
        <v>0</v>
      </c>
      <c r="AW54" s="17">
        <f t="shared" si="7"/>
        <v>0</v>
      </c>
    </row>
    <row r="55" spans="1:49" ht="15.75" outlineLevel="1" x14ac:dyDescent="0.25">
      <c r="A55" s="18">
        <f t="shared" si="8"/>
        <v>6</v>
      </c>
      <c r="B55" s="22" t="str">
        <f t="shared" si="4"/>
        <v>UL soldiers of fortune</v>
      </c>
      <c r="C55" s="23" t="str">
        <f t="shared" si="4"/>
        <v>Андрианов Илья</v>
      </c>
      <c r="D55" s="17">
        <f t="shared" si="5"/>
        <v>566.74</v>
      </c>
      <c r="E55" s="24">
        <f>IF(D55&gt;0,RANK(D55,$D$50:$D$93),Реглист!$C$93+1)</f>
        <v>22</v>
      </c>
      <c r="F55" s="17">
        <f t="shared" si="6"/>
        <v>182.25</v>
      </c>
      <c r="G55" s="17">
        <f t="shared" si="7"/>
        <v>210.25</v>
      </c>
      <c r="H55" s="17">
        <f t="shared" si="7"/>
        <v>174.23999999999998</v>
      </c>
      <c r="I55" s="17">
        <f t="shared" si="7"/>
        <v>0</v>
      </c>
      <c r="J55" s="17">
        <f t="shared" si="7"/>
        <v>0</v>
      </c>
      <c r="K55" s="17">
        <f t="shared" si="7"/>
        <v>0</v>
      </c>
      <c r="L55" s="17">
        <f t="shared" si="7"/>
        <v>0</v>
      </c>
      <c r="M55" s="17">
        <f t="shared" si="7"/>
        <v>0</v>
      </c>
      <c r="N55" s="17">
        <f t="shared" si="7"/>
        <v>0</v>
      </c>
      <c r="O55" s="17">
        <f t="shared" si="7"/>
        <v>0</v>
      </c>
      <c r="P55" s="17">
        <f t="shared" si="7"/>
        <v>0</v>
      </c>
      <c r="Q55" s="17">
        <f t="shared" si="7"/>
        <v>0</v>
      </c>
      <c r="R55" s="17">
        <f t="shared" si="7"/>
        <v>0</v>
      </c>
      <c r="S55" s="17">
        <f t="shared" si="7"/>
        <v>0</v>
      </c>
      <c r="T55" s="17">
        <f t="shared" si="7"/>
        <v>0</v>
      </c>
      <c r="U55" s="17">
        <f t="shared" si="7"/>
        <v>0</v>
      </c>
      <c r="V55" s="17">
        <f t="shared" si="7"/>
        <v>0</v>
      </c>
      <c r="W55" s="17">
        <f t="shared" si="7"/>
        <v>0</v>
      </c>
      <c r="X55" s="17">
        <f t="shared" si="7"/>
        <v>0</v>
      </c>
      <c r="Y55" s="17">
        <f t="shared" si="7"/>
        <v>0</v>
      </c>
      <c r="Z55" s="17">
        <f t="shared" si="7"/>
        <v>0</v>
      </c>
      <c r="AA55" s="17">
        <f t="shared" si="7"/>
        <v>0</v>
      </c>
      <c r="AB55" s="17">
        <f t="shared" si="7"/>
        <v>0</v>
      </c>
      <c r="AC55" s="17">
        <f t="shared" si="7"/>
        <v>0</v>
      </c>
      <c r="AD55" s="17">
        <f t="shared" si="7"/>
        <v>0</v>
      </c>
      <c r="AE55" s="17">
        <f t="shared" si="7"/>
        <v>0</v>
      </c>
      <c r="AF55" s="17">
        <f t="shared" si="7"/>
        <v>0</v>
      </c>
      <c r="AG55" s="17">
        <f t="shared" si="7"/>
        <v>0</v>
      </c>
      <c r="AH55" s="17">
        <f t="shared" si="7"/>
        <v>0</v>
      </c>
      <c r="AI55" s="17">
        <f t="shared" si="7"/>
        <v>0</v>
      </c>
      <c r="AJ55" s="17">
        <f t="shared" si="7"/>
        <v>0</v>
      </c>
      <c r="AK55" s="17">
        <f t="shared" si="7"/>
        <v>0</v>
      </c>
      <c r="AL55" s="17">
        <f t="shared" si="7"/>
        <v>0</v>
      </c>
      <c r="AM55" s="17">
        <f t="shared" si="7"/>
        <v>0</v>
      </c>
      <c r="AN55" s="17">
        <f t="shared" si="7"/>
        <v>0</v>
      </c>
      <c r="AO55" s="17">
        <f t="shared" si="7"/>
        <v>0</v>
      </c>
      <c r="AP55" s="17">
        <f t="shared" si="7"/>
        <v>0</v>
      </c>
      <c r="AQ55" s="17">
        <f t="shared" si="7"/>
        <v>0</v>
      </c>
      <c r="AR55" s="17">
        <f t="shared" si="7"/>
        <v>0</v>
      </c>
      <c r="AS55" s="17">
        <f t="shared" si="7"/>
        <v>0</v>
      </c>
      <c r="AT55" s="17">
        <f t="shared" si="7"/>
        <v>0</v>
      </c>
      <c r="AU55" s="17">
        <f t="shared" si="7"/>
        <v>0</v>
      </c>
      <c r="AV55" s="17">
        <f t="shared" si="7"/>
        <v>0</v>
      </c>
      <c r="AW55" s="17">
        <f t="shared" si="7"/>
        <v>0</v>
      </c>
    </row>
    <row r="56" spans="1:49" ht="15.75" outlineLevel="1" x14ac:dyDescent="0.25">
      <c r="A56" s="18">
        <f t="shared" si="8"/>
        <v>7</v>
      </c>
      <c r="B56" s="22" t="str">
        <f t="shared" si="4"/>
        <v>СТАR Fishingstock</v>
      </c>
      <c r="C56" s="23" t="str">
        <f t="shared" si="4"/>
        <v>Пожарский Константин</v>
      </c>
      <c r="D56" s="17">
        <f t="shared" si="5"/>
        <v>1695.3899999999999</v>
      </c>
      <c r="E56" s="24">
        <f>IF(D56&gt;0,RANK(D56,$D$50:$D$93),Реглист!$C$93+1)</f>
        <v>7</v>
      </c>
      <c r="F56" s="17">
        <f t="shared" si="6"/>
        <v>246.48999999999998</v>
      </c>
      <c r="G56" s="17">
        <f t="shared" si="7"/>
        <v>210.25</v>
      </c>
      <c r="H56" s="17">
        <f t="shared" si="7"/>
        <v>132.25</v>
      </c>
      <c r="I56" s="17">
        <f t="shared" si="7"/>
        <v>158.76</v>
      </c>
      <c r="J56" s="17">
        <f t="shared" si="7"/>
        <v>134.56</v>
      </c>
      <c r="K56" s="17">
        <f t="shared" si="7"/>
        <v>210.25</v>
      </c>
      <c r="L56" s="17">
        <f t="shared" si="7"/>
        <v>216.08999999999997</v>
      </c>
      <c r="M56" s="17">
        <f t="shared" si="7"/>
        <v>204.49</v>
      </c>
      <c r="N56" s="17">
        <f t="shared" si="7"/>
        <v>182.25</v>
      </c>
      <c r="O56" s="17">
        <f t="shared" si="7"/>
        <v>0</v>
      </c>
      <c r="P56" s="17">
        <f t="shared" si="7"/>
        <v>0</v>
      </c>
      <c r="Q56" s="17">
        <f t="shared" si="7"/>
        <v>0</v>
      </c>
      <c r="R56" s="17">
        <f t="shared" si="7"/>
        <v>0</v>
      </c>
      <c r="S56" s="17">
        <f t="shared" ref="G56:AW62" si="10">POWER(S9/10,2)</f>
        <v>0</v>
      </c>
      <c r="T56" s="17">
        <f t="shared" si="10"/>
        <v>0</v>
      </c>
      <c r="U56" s="17">
        <f t="shared" si="10"/>
        <v>0</v>
      </c>
      <c r="V56" s="17">
        <f t="shared" si="10"/>
        <v>0</v>
      </c>
      <c r="W56" s="17">
        <f t="shared" si="10"/>
        <v>0</v>
      </c>
      <c r="X56" s="17">
        <f t="shared" si="10"/>
        <v>0</v>
      </c>
      <c r="Y56" s="17">
        <f t="shared" si="10"/>
        <v>0</v>
      </c>
      <c r="Z56" s="17">
        <f t="shared" si="10"/>
        <v>0</v>
      </c>
      <c r="AA56" s="17">
        <f t="shared" si="10"/>
        <v>0</v>
      </c>
      <c r="AB56" s="17">
        <f t="shared" si="10"/>
        <v>0</v>
      </c>
      <c r="AC56" s="17">
        <f t="shared" si="10"/>
        <v>0</v>
      </c>
      <c r="AD56" s="17">
        <f t="shared" si="10"/>
        <v>0</v>
      </c>
      <c r="AE56" s="17">
        <f t="shared" si="10"/>
        <v>0</v>
      </c>
      <c r="AF56" s="17">
        <f t="shared" si="10"/>
        <v>0</v>
      </c>
      <c r="AG56" s="17">
        <f t="shared" si="10"/>
        <v>0</v>
      </c>
      <c r="AH56" s="17">
        <f t="shared" si="10"/>
        <v>0</v>
      </c>
      <c r="AI56" s="17">
        <f t="shared" si="10"/>
        <v>0</v>
      </c>
      <c r="AJ56" s="17">
        <f t="shared" si="10"/>
        <v>0</v>
      </c>
      <c r="AK56" s="17">
        <f t="shared" si="10"/>
        <v>0</v>
      </c>
      <c r="AL56" s="17">
        <f t="shared" si="10"/>
        <v>0</v>
      </c>
      <c r="AM56" s="17">
        <f t="shared" si="10"/>
        <v>0</v>
      </c>
      <c r="AN56" s="17">
        <f t="shared" si="10"/>
        <v>0</v>
      </c>
      <c r="AO56" s="17">
        <f t="shared" si="10"/>
        <v>0</v>
      </c>
      <c r="AP56" s="17">
        <f t="shared" si="10"/>
        <v>0</v>
      </c>
      <c r="AQ56" s="17">
        <f t="shared" si="10"/>
        <v>0</v>
      </c>
      <c r="AR56" s="17">
        <f t="shared" si="10"/>
        <v>0</v>
      </c>
      <c r="AS56" s="17">
        <f t="shared" si="10"/>
        <v>0</v>
      </c>
      <c r="AT56" s="17">
        <f t="shared" si="10"/>
        <v>0</v>
      </c>
      <c r="AU56" s="17">
        <f t="shared" si="10"/>
        <v>0</v>
      </c>
      <c r="AV56" s="17">
        <f t="shared" si="10"/>
        <v>0</v>
      </c>
      <c r="AW56" s="17">
        <f t="shared" si="10"/>
        <v>0</v>
      </c>
    </row>
    <row r="57" spans="1:49" ht="15.75" outlineLevel="1" x14ac:dyDescent="0.25">
      <c r="A57" s="18">
        <f t="shared" si="8"/>
        <v>8</v>
      </c>
      <c r="B57" s="22" t="str">
        <f t="shared" si="4"/>
        <v>Poseidon</v>
      </c>
      <c r="C57" s="23" t="str">
        <f t="shared" si="4"/>
        <v>Кохно Антон</v>
      </c>
      <c r="D57" s="17">
        <f t="shared" si="5"/>
        <v>1084.2</v>
      </c>
      <c r="E57" s="24">
        <f>IF(D57&gt;0,RANK(D57,$D$50:$D$93),Реглист!$C$93+1)</f>
        <v>13</v>
      </c>
      <c r="F57" s="17">
        <f t="shared" si="6"/>
        <v>169</v>
      </c>
      <c r="G57" s="17">
        <f t="shared" si="10"/>
        <v>187.68999999999997</v>
      </c>
      <c r="H57" s="17">
        <f t="shared" si="10"/>
        <v>132.25</v>
      </c>
      <c r="I57" s="17">
        <f t="shared" si="10"/>
        <v>171.60999999999999</v>
      </c>
      <c r="J57" s="17">
        <f t="shared" si="10"/>
        <v>201.64</v>
      </c>
      <c r="K57" s="17">
        <f t="shared" si="10"/>
        <v>222.01000000000002</v>
      </c>
      <c r="L57" s="17">
        <f t="shared" si="10"/>
        <v>0</v>
      </c>
      <c r="M57" s="17">
        <f t="shared" si="10"/>
        <v>0</v>
      </c>
      <c r="N57" s="17">
        <f t="shared" si="10"/>
        <v>0</v>
      </c>
      <c r="O57" s="17">
        <f t="shared" si="10"/>
        <v>0</v>
      </c>
      <c r="P57" s="17">
        <f t="shared" si="10"/>
        <v>0</v>
      </c>
      <c r="Q57" s="17">
        <f t="shared" si="10"/>
        <v>0</v>
      </c>
      <c r="R57" s="17">
        <f t="shared" si="10"/>
        <v>0</v>
      </c>
      <c r="S57" s="17">
        <f t="shared" si="10"/>
        <v>0</v>
      </c>
      <c r="T57" s="17">
        <f t="shared" si="10"/>
        <v>0</v>
      </c>
      <c r="U57" s="17">
        <f t="shared" si="10"/>
        <v>0</v>
      </c>
      <c r="V57" s="17">
        <f t="shared" si="10"/>
        <v>0</v>
      </c>
      <c r="W57" s="17">
        <f t="shared" si="10"/>
        <v>0</v>
      </c>
      <c r="X57" s="17">
        <f t="shared" si="10"/>
        <v>0</v>
      </c>
      <c r="Y57" s="17">
        <f t="shared" si="10"/>
        <v>0</v>
      </c>
      <c r="Z57" s="17">
        <f t="shared" si="10"/>
        <v>0</v>
      </c>
      <c r="AA57" s="17">
        <f t="shared" si="10"/>
        <v>0</v>
      </c>
      <c r="AB57" s="17">
        <f t="shared" si="10"/>
        <v>0</v>
      </c>
      <c r="AC57" s="17">
        <f t="shared" si="10"/>
        <v>0</v>
      </c>
      <c r="AD57" s="17">
        <f t="shared" si="10"/>
        <v>0</v>
      </c>
      <c r="AE57" s="17">
        <f t="shared" si="10"/>
        <v>0</v>
      </c>
      <c r="AF57" s="17">
        <f t="shared" si="10"/>
        <v>0</v>
      </c>
      <c r="AG57" s="17">
        <f t="shared" si="10"/>
        <v>0</v>
      </c>
      <c r="AH57" s="17">
        <f t="shared" si="10"/>
        <v>0</v>
      </c>
      <c r="AI57" s="17">
        <f t="shared" si="10"/>
        <v>0</v>
      </c>
      <c r="AJ57" s="17">
        <f t="shared" si="10"/>
        <v>0</v>
      </c>
      <c r="AK57" s="17">
        <f t="shared" si="10"/>
        <v>0</v>
      </c>
      <c r="AL57" s="17">
        <f t="shared" si="10"/>
        <v>0</v>
      </c>
      <c r="AM57" s="17">
        <f t="shared" si="10"/>
        <v>0</v>
      </c>
      <c r="AN57" s="17">
        <f t="shared" si="10"/>
        <v>0</v>
      </c>
      <c r="AO57" s="17">
        <f t="shared" si="10"/>
        <v>0</v>
      </c>
      <c r="AP57" s="17">
        <f t="shared" si="10"/>
        <v>0</v>
      </c>
      <c r="AQ57" s="17">
        <f t="shared" si="10"/>
        <v>0</v>
      </c>
      <c r="AR57" s="17">
        <f t="shared" si="10"/>
        <v>0</v>
      </c>
      <c r="AS57" s="17">
        <f t="shared" si="10"/>
        <v>0</v>
      </c>
      <c r="AT57" s="17">
        <f t="shared" si="10"/>
        <v>0</v>
      </c>
      <c r="AU57" s="17">
        <f t="shared" si="10"/>
        <v>0</v>
      </c>
      <c r="AV57" s="17">
        <f t="shared" si="10"/>
        <v>0</v>
      </c>
      <c r="AW57" s="17">
        <f t="shared" si="10"/>
        <v>0</v>
      </c>
    </row>
    <row r="58" spans="1:49" ht="15.75" outlineLevel="1" x14ac:dyDescent="0.25">
      <c r="A58" s="18">
        <f t="shared" si="8"/>
        <v>9</v>
      </c>
      <c r="B58" s="22" t="str">
        <f t="shared" si="4"/>
        <v>Team Minsk</v>
      </c>
      <c r="C58" s="23" t="str">
        <f t="shared" si="4"/>
        <v>Артёмчик Евгений</v>
      </c>
      <c r="D58" s="17">
        <f t="shared" si="5"/>
        <v>1410.26</v>
      </c>
      <c r="E58" s="24">
        <f>IF(D58&gt;0,RANK(D58,$D$50:$D$93),Реглист!$C$93+1)</f>
        <v>10</v>
      </c>
      <c r="F58" s="17">
        <f t="shared" si="6"/>
        <v>156.25</v>
      </c>
      <c r="G58" s="17">
        <f t="shared" si="10"/>
        <v>136.88999999999999</v>
      </c>
      <c r="H58" s="17">
        <f t="shared" si="10"/>
        <v>182.25</v>
      </c>
      <c r="I58" s="17">
        <f t="shared" si="10"/>
        <v>146.41</v>
      </c>
      <c r="J58" s="17">
        <f t="shared" si="10"/>
        <v>184.95999999999998</v>
      </c>
      <c r="K58" s="17">
        <f t="shared" si="10"/>
        <v>156.25</v>
      </c>
      <c r="L58" s="17">
        <f t="shared" si="10"/>
        <v>144</v>
      </c>
      <c r="M58" s="17">
        <f t="shared" si="10"/>
        <v>182.25</v>
      </c>
      <c r="N58" s="17">
        <f t="shared" si="10"/>
        <v>121</v>
      </c>
      <c r="O58" s="17">
        <f t="shared" si="10"/>
        <v>0</v>
      </c>
      <c r="P58" s="17">
        <f t="shared" si="10"/>
        <v>0</v>
      </c>
      <c r="Q58" s="17">
        <f t="shared" si="10"/>
        <v>0</v>
      </c>
      <c r="R58" s="17">
        <f t="shared" si="10"/>
        <v>0</v>
      </c>
      <c r="S58" s="17">
        <f t="shared" si="10"/>
        <v>0</v>
      </c>
      <c r="T58" s="17">
        <f t="shared" si="10"/>
        <v>0</v>
      </c>
      <c r="U58" s="17">
        <f t="shared" si="10"/>
        <v>0</v>
      </c>
      <c r="V58" s="17">
        <f t="shared" si="10"/>
        <v>0</v>
      </c>
      <c r="W58" s="17">
        <f t="shared" si="10"/>
        <v>0</v>
      </c>
      <c r="X58" s="17">
        <f t="shared" si="10"/>
        <v>0</v>
      </c>
      <c r="Y58" s="17">
        <f t="shared" si="10"/>
        <v>0</v>
      </c>
      <c r="Z58" s="17">
        <f t="shared" si="10"/>
        <v>0</v>
      </c>
      <c r="AA58" s="17">
        <f t="shared" si="10"/>
        <v>0</v>
      </c>
      <c r="AB58" s="17">
        <f t="shared" si="10"/>
        <v>0</v>
      </c>
      <c r="AC58" s="17">
        <f t="shared" si="10"/>
        <v>0</v>
      </c>
      <c r="AD58" s="17">
        <f t="shared" si="10"/>
        <v>0</v>
      </c>
      <c r="AE58" s="17">
        <f t="shared" si="10"/>
        <v>0</v>
      </c>
      <c r="AF58" s="17">
        <f t="shared" si="10"/>
        <v>0</v>
      </c>
      <c r="AG58" s="17">
        <f t="shared" si="10"/>
        <v>0</v>
      </c>
      <c r="AH58" s="17">
        <f t="shared" si="10"/>
        <v>0</v>
      </c>
      <c r="AI58" s="17">
        <f t="shared" si="10"/>
        <v>0</v>
      </c>
      <c r="AJ58" s="17">
        <f t="shared" si="10"/>
        <v>0</v>
      </c>
      <c r="AK58" s="17">
        <f t="shared" si="10"/>
        <v>0</v>
      </c>
      <c r="AL58" s="17">
        <f t="shared" si="10"/>
        <v>0</v>
      </c>
      <c r="AM58" s="17">
        <f t="shared" si="10"/>
        <v>0</v>
      </c>
      <c r="AN58" s="17">
        <f t="shared" si="10"/>
        <v>0</v>
      </c>
      <c r="AO58" s="17">
        <f t="shared" si="10"/>
        <v>0</v>
      </c>
      <c r="AP58" s="17">
        <f t="shared" si="10"/>
        <v>0</v>
      </c>
      <c r="AQ58" s="17">
        <f t="shared" si="10"/>
        <v>0</v>
      </c>
      <c r="AR58" s="17">
        <f t="shared" si="10"/>
        <v>0</v>
      </c>
      <c r="AS58" s="17">
        <f t="shared" si="10"/>
        <v>0</v>
      </c>
      <c r="AT58" s="17">
        <f t="shared" si="10"/>
        <v>0</v>
      </c>
      <c r="AU58" s="17">
        <f t="shared" si="10"/>
        <v>0</v>
      </c>
      <c r="AV58" s="17">
        <f t="shared" si="10"/>
        <v>0</v>
      </c>
      <c r="AW58" s="17">
        <f t="shared" si="10"/>
        <v>0</v>
      </c>
    </row>
    <row r="59" spans="1:49" ht="15.75" outlineLevel="1" x14ac:dyDescent="0.25">
      <c r="A59" s="18">
        <f t="shared" si="8"/>
        <v>10</v>
      </c>
      <c r="B59" s="22" t="str">
        <f t="shared" si="4"/>
        <v>RVR</v>
      </c>
      <c r="C59" s="23" t="str">
        <f t="shared" si="4"/>
        <v>Масюк Павел</v>
      </c>
      <c r="D59" s="17">
        <f t="shared" si="5"/>
        <v>708.01</v>
      </c>
      <c r="E59" s="24">
        <f>IF(D59&gt;0,RANK(D59,$D$50:$D$93),Реглист!$C$93+1)</f>
        <v>20</v>
      </c>
      <c r="F59" s="17">
        <f t="shared" si="6"/>
        <v>125.43999999999998</v>
      </c>
      <c r="G59" s="17">
        <f t="shared" si="10"/>
        <v>213.16</v>
      </c>
      <c r="H59" s="17">
        <f t="shared" si="10"/>
        <v>213.16</v>
      </c>
      <c r="I59" s="17">
        <f t="shared" si="10"/>
        <v>156.25</v>
      </c>
      <c r="J59" s="17">
        <f t="shared" si="10"/>
        <v>0</v>
      </c>
      <c r="K59" s="17">
        <f t="shared" si="10"/>
        <v>0</v>
      </c>
      <c r="L59" s="17">
        <f t="shared" si="10"/>
        <v>0</v>
      </c>
      <c r="M59" s="17">
        <f t="shared" si="10"/>
        <v>0</v>
      </c>
      <c r="N59" s="17">
        <f t="shared" si="10"/>
        <v>0</v>
      </c>
      <c r="O59" s="17">
        <f t="shared" si="10"/>
        <v>0</v>
      </c>
      <c r="P59" s="17">
        <f t="shared" si="10"/>
        <v>0</v>
      </c>
      <c r="Q59" s="17">
        <f t="shared" si="10"/>
        <v>0</v>
      </c>
      <c r="R59" s="17">
        <f t="shared" si="10"/>
        <v>0</v>
      </c>
      <c r="S59" s="17">
        <f t="shared" si="10"/>
        <v>0</v>
      </c>
      <c r="T59" s="17">
        <f t="shared" si="10"/>
        <v>0</v>
      </c>
      <c r="U59" s="17">
        <f t="shared" si="10"/>
        <v>0</v>
      </c>
      <c r="V59" s="17">
        <f t="shared" si="10"/>
        <v>0</v>
      </c>
      <c r="W59" s="17">
        <f t="shared" si="10"/>
        <v>0</v>
      </c>
      <c r="X59" s="17">
        <f t="shared" si="10"/>
        <v>0</v>
      </c>
      <c r="Y59" s="17">
        <f t="shared" si="10"/>
        <v>0</v>
      </c>
      <c r="Z59" s="17">
        <f t="shared" si="10"/>
        <v>0</v>
      </c>
      <c r="AA59" s="17">
        <f t="shared" si="10"/>
        <v>0</v>
      </c>
      <c r="AB59" s="17">
        <f t="shared" si="10"/>
        <v>0</v>
      </c>
      <c r="AC59" s="17">
        <f t="shared" si="10"/>
        <v>0</v>
      </c>
      <c r="AD59" s="17">
        <f t="shared" si="10"/>
        <v>0</v>
      </c>
      <c r="AE59" s="17">
        <f t="shared" si="10"/>
        <v>0</v>
      </c>
      <c r="AF59" s="17">
        <f t="shared" si="10"/>
        <v>0</v>
      </c>
      <c r="AG59" s="17">
        <f t="shared" si="10"/>
        <v>0</v>
      </c>
      <c r="AH59" s="17">
        <f t="shared" si="10"/>
        <v>0</v>
      </c>
      <c r="AI59" s="17">
        <f t="shared" si="10"/>
        <v>0</v>
      </c>
      <c r="AJ59" s="17">
        <f t="shared" si="10"/>
        <v>0</v>
      </c>
      <c r="AK59" s="17">
        <f t="shared" si="10"/>
        <v>0</v>
      </c>
      <c r="AL59" s="17">
        <f t="shared" si="10"/>
        <v>0</v>
      </c>
      <c r="AM59" s="17">
        <f t="shared" si="10"/>
        <v>0</v>
      </c>
      <c r="AN59" s="17">
        <f t="shared" si="10"/>
        <v>0</v>
      </c>
      <c r="AO59" s="17">
        <f t="shared" si="10"/>
        <v>0</v>
      </c>
      <c r="AP59" s="17">
        <f t="shared" si="10"/>
        <v>0</v>
      </c>
      <c r="AQ59" s="17">
        <f t="shared" si="10"/>
        <v>0</v>
      </c>
      <c r="AR59" s="17">
        <f t="shared" si="10"/>
        <v>0</v>
      </c>
      <c r="AS59" s="17">
        <f t="shared" si="10"/>
        <v>0</v>
      </c>
      <c r="AT59" s="17">
        <f t="shared" si="10"/>
        <v>0</v>
      </c>
      <c r="AU59" s="17">
        <f t="shared" si="10"/>
        <v>0</v>
      </c>
      <c r="AV59" s="17">
        <f t="shared" si="10"/>
        <v>0</v>
      </c>
      <c r="AW59" s="17">
        <f t="shared" si="10"/>
        <v>0</v>
      </c>
    </row>
    <row r="60" spans="1:49" ht="15.75" outlineLevel="1" x14ac:dyDescent="0.25">
      <c r="A60" s="18">
        <f t="shared" si="8"/>
        <v>11</v>
      </c>
      <c r="B60" s="22" t="str">
        <f t="shared" si="4"/>
        <v>Perch Legends</v>
      </c>
      <c r="C60" s="23" t="str">
        <f t="shared" si="4"/>
        <v>Янкович Сергей</v>
      </c>
      <c r="D60" s="17">
        <f t="shared" si="5"/>
        <v>0</v>
      </c>
      <c r="E60" s="24">
        <f>IF(D60&gt;0,RANK(D60,$D$50:$D$93),Реглист!$C$93+1)</f>
        <v>43</v>
      </c>
      <c r="F60" s="17">
        <f t="shared" si="6"/>
        <v>0</v>
      </c>
      <c r="G60" s="17">
        <f t="shared" si="10"/>
        <v>0</v>
      </c>
      <c r="H60" s="17">
        <f t="shared" si="10"/>
        <v>0</v>
      </c>
      <c r="I60" s="17">
        <f t="shared" si="10"/>
        <v>0</v>
      </c>
      <c r="J60" s="17">
        <f t="shared" si="10"/>
        <v>0</v>
      </c>
      <c r="K60" s="17">
        <f t="shared" si="10"/>
        <v>0</v>
      </c>
      <c r="L60" s="17">
        <f t="shared" si="10"/>
        <v>0</v>
      </c>
      <c r="M60" s="17">
        <f t="shared" si="10"/>
        <v>0</v>
      </c>
      <c r="N60" s="17">
        <f t="shared" si="10"/>
        <v>0</v>
      </c>
      <c r="O60" s="17">
        <f t="shared" si="10"/>
        <v>0</v>
      </c>
      <c r="P60" s="17">
        <f t="shared" si="10"/>
        <v>0</v>
      </c>
      <c r="Q60" s="17">
        <f t="shared" si="10"/>
        <v>0</v>
      </c>
      <c r="R60" s="17">
        <f t="shared" si="10"/>
        <v>0</v>
      </c>
      <c r="S60" s="17">
        <f t="shared" si="10"/>
        <v>0</v>
      </c>
      <c r="T60" s="17">
        <f t="shared" si="10"/>
        <v>0</v>
      </c>
      <c r="U60" s="17">
        <f t="shared" si="10"/>
        <v>0</v>
      </c>
      <c r="V60" s="17">
        <f t="shared" si="10"/>
        <v>0</v>
      </c>
      <c r="W60" s="17">
        <f t="shared" si="10"/>
        <v>0</v>
      </c>
      <c r="X60" s="17">
        <f t="shared" si="10"/>
        <v>0</v>
      </c>
      <c r="Y60" s="17">
        <f t="shared" si="10"/>
        <v>0</v>
      </c>
      <c r="Z60" s="17">
        <f t="shared" si="10"/>
        <v>0</v>
      </c>
      <c r="AA60" s="17">
        <f t="shared" si="10"/>
        <v>0</v>
      </c>
      <c r="AB60" s="17">
        <f t="shared" si="10"/>
        <v>0</v>
      </c>
      <c r="AC60" s="17">
        <f t="shared" si="10"/>
        <v>0</v>
      </c>
      <c r="AD60" s="17">
        <f t="shared" si="10"/>
        <v>0</v>
      </c>
      <c r="AE60" s="17">
        <f t="shared" si="10"/>
        <v>0</v>
      </c>
      <c r="AF60" s="17">
        <f t="shared" si="10"/>
        <v>0</v>
      </c>
      <c r="AG60" s="17">
        <f t="shared" si="10"/>
        <v>0</v>
      </c>
      <c r="AH60" s="17">
        <f t="shared" si="10"/>
        <v>0</v>
      </c>
      <c r="AI60" s="17">
        <f t="shared" si="10"/>
        <v>0</v>
      </c>
      <c r="AJ60" s="17">
        <f t="shared" si="10"/>
        <v>0</v>
      </c>
      <c r="AK60" s="17">
        <f t="shared" si="10"/>
        <v>0</v>
      </c>
      <c r="AL60" s="17">
        <f t="shared" si="10"/>
        <v>0</v>
      </c>
      <c r="AM60" s="17">
        <f t="shared" si="10"/>
        <v>0</v>
      </c>
      <c r="AN60" s="17">
        <f t="shared" si="10"/>
        <v>0</v>
      </c>
      <c r="AO60" s="17">
        <f t="shared" si="10"/>
        <v>0</v>
      </c>
      <c r="AP60" s="17">
        <f t="shared" si="10"/>
        <v>0</v>
      </c>
      <c r="AQ60" s="17">
        <f t="shared" si="10"/>
        <v>0</v>
      </c>
      <c r="AR60" s="17">
        <f t="shared" si="10"/>
        <v>0</v>
      </c>
      <c r="AS60" s="17">
        <f t="shared" si="10"/>
        <v>0</v>
      </c>
      <c r="AT60" s="17">
        <f t="shared" si="10"/>
        <v>0</v>
      </c>
      <c r="AU60" s="17">
        <f t="shared" si="10"/>
        <v>0</v>
      </c>
      <c r="AV60" s="17">
        <f t="shared" si="10"/>
        <v>0</v>
      </c>
      <c r="AW60" s="17">
        <f t="shared" si="10"/>
        <v>0</v>
      </c>
    </row>
    <row r="61" spans="1:49" ht="15.75" outlineLevel="1" x14ac:dyDescent="0.25">
      <c r="A61" s="18">
        <f t="shared" si="8"/>
        <v>12</v>
      </c>
      <c r="B61" s="22" t="str">
        <f t="shared" si="4"/>
        <v>Студенты</v>
      </c>
      <c r="C61" s="23" t="str">
        <f t="shared" si="4"/>
        <v>Кочанов Александр</v>
      </c>
      <c r="D61" s="17">
        <f t="shared" si="5"/>
        <v>0</v>
      </c>
      <c r="E61" s="24">
        <f>IF(D61&gt;0,RANK(D61,$D$50:$D$93),Реглист!$C$93+1)</f>
        <v>43</v>
      </c>
      <c r="F61" s="17">
        <f t="shared" si="6"/>
        <v>0</v>
      </c>
      <c r="G61" s="17">
        <f t="shared" si="10"/>
        <v>0</v>
      </c>
      <c r="H61" s="17">
        <f t="shared" si="10"/>
        <v>0</v>
      </c>
      <c r="I61" s="17">
        <f t="shared" si="10"/>
        <v>0</v>
      </c>
      <c r="J61" s="17">
        <f t="shared" si="10"/>
        <v>0</v>
      </c>
      <c r="K61" s="17">
        <f t="shared" si="10"/>
        <v>0</v>
      </c>
      <c r="L61" s="17">
        <f t="shared" si="10"/>
        <v>0</v>
      </c>
      <c r="M61" s="17">
        <f t="shared" si="10"/>
        <v>0</v>
      </c>
      <c r="N61" s="17">
        <f t="shared" si="10"/>
        <v>0</v>
      </c>
      <c r="O61" s="17">
        <f t="shared" si="10"/>
        <v>0</v>
      </c>
      <c r="P61" s="17">
        <f t="shared" si="10"/>
        <v>0</v>
      </c>
      <c r="Q61" s="17">
        <f t="shared" si="10"/>
        <v>0</v>
      </c>
      <c r="R61" s="17">
        <f t="shared" si="10"/>
        <v>0</v>
      </c>
      <c r="S61" s="17">
        <f t="shared" si="10"/>
        <v>0</v>
      </c>
      <c r="T61" s="17">
        <f t="shared" si="10"/>
        <v>0</v>
      </c>
      <c r="U61" s="17">
        <f t="shared" si="10"/>
        <v>0</v>
      </c>
      <c r="V61" s="17">
        <f t="shared" si="10"/>
        <v>0</v>
      </c>
      <c r="W61" s="17">
        <f t="shared" si="10"/>
        <v>0</v>
      </c>
      <c r="X61" s="17">
        <f t="shared" si="10"/>
        <v>0</v>
      </c>
      <c r="Y61" s="17">
        <f t="shared" si="10"/>
        <v>0</v>
      </c>
      <c r="Z61" s="17">
        <f t="shared" si="10"/>
        <v>0</v>
      </c>
      <c r="AA61" s="17">
        <f t="shared" si="10"/>
        <v>0</v>
      </c>
      <c r="AB61" s="17">
        <f t="shared" si="10"/>
        <v>0</v>
      </c>
      <c r="AC61" s="17">
        <f t="shared" si="10"/>
        <v>0</v>
      </c>
      <c r="AD61" s="17">
        <f t="shared" si="10"/>
        <v>0</v>
      </c>
      <c r="AE61" s="17">
        <f t="shared" si="10"/>
        <v>0</v>
      </c>
      <c r="AF61" s="17">
        <f t="shared" si="10"/>
        <v>0</v>
      </c>
      <c r="AG61" s="17">
        <f t="shared" si="10"/>
        <v>0</v>
      </c>
      <c r="AH61" s="17">
        <f t="shared" si="10"/>
        <v>0</v>
      </c>
      <c r="AI61" s="17">
        <f t="shared" si="10"/>
        <v>0</v>
      </c>
      <c r="AJ61" s="17">
        <f t="shared" si="10"/>
        <v>0</v>
      </c>
      <c r="AK61" s="17">
        <f t="shared" si="10"/>
        <v>0</v>
      </c>
      <c r="AL61" s="17">
        <f t="shared" si="10"/>
        <v>0</v>
      </c>
      <c r="AM61" s="17">
        <f t="shared" si="10"/>
        <v>0</v>
      </c>
      <c r="AN61" s="17">
        <f t="shared" si="10"/>
        <v>0</v>
      </c>
      <c r="AO61" s="17">
        <f t="shared" si="10"/>
        <v>0</v>
      </c>
      <c r="AP61" s="17">
        <f t="shared" si="10"/>
        <v>0</v>
      </c>
      <c r="AQ61" s="17">
        <f t="shared" si="10"/>
        <v>0</v>
      </c>
      <c r="AR61" s="17">
        <f t="shared" si="10"/>
        <v>0</v>
      </c>
      <c r="AS61" s="17">
        <f t="shared" si="10"/>
        <v>0</v>
      </c>
      <c r="AT61" s="17">
        <f t="shared" si="10"/>
        <v>0</v>
      </c>
      <c r="AU61" s="17">
        <f t="shared" si="10"/>
        <v>0</v>
      </c>
      <c r="AV61" s="17">
        <f t="shared" si="10"/>
        <v>0</v>
      </c>
      <c r="AW61" s="17">
        <f t="shared" si="10"/>
        <v>0</v>
      </c>
    </row>
    <row r="62" spans="1:49" ht="15.75" outlineLevel="1" x14ac:dyDescent="0.25">
      <c r="A62" s="18">
        <f t="shared" si="8"/>
        <v>13</v>
      </c>
      <c r="B62" s="22" t="str">
        <f t="shared" si="4"/>
        <v>Полесье</v>
      </c>
      <c r="C62" s="23" t="str">
        <f t="shared" si="4"/>
        <v>Рыбачук Евгений</v>
      </c>
      <c r="D62" s="17">
        <f t="shared" si="5"/>
        <v>420.25</v>
      </c>
      <c r="E62" s="24">
        <f>IF(D62&gt;0,RANK(D62,$D$50:$D$93),Реглист!$C$93+1)</f>
        <v>24</v>
      </c>
      <c r="F62" s="17">
        <f t="shared" si="6"/>
        <v>420.25</v>
      </c>
      <c r="G62" s="17">
        <f t="shared" si="10"/>
        <v>0</v>
      </c>
      <c r="H62" s="17">
        <f t="shared" si="10"/>
        <v>0</v>
      </c>
      <c r="I62" s="17">
        <f t="shared" si="10"/>
        <v>0</v>
      </c>
      <c r="J62" s="17">
        <f t="shared" si="10"/>
        <v>0</v>
      </c>
      <c r="K62" s="17">
        <f t="shared" si="10"/>
        <v>0</v>
      </c>
      <c r="L62" s="17">
        <f t="shared" si="10"/>
        <v>0</v>
      </c>
      <c r="M62" s="17">
        <f t="shared" si="10"/>
        <v>0</v>
      </c>
      <c r="N62" s="17">
        <f t="shared" si="10"/>
        <v>0</v>
      </c>
      <c r="O62" s="17">
        <f t="shared" si="10"/>
        <v>0</v>
      </c>
      <c r="P62" s="17">
        <f t="shared" ref="G62:AW68" si="11">POWER(P15/10,2)</f>
        <v>0</v>
      </c>
      <c r="Q62" s="17">
        <f t="shared" si="11"/>
        <v>0</v>
      </c>
      <c r="R62" s="17">
        <f t="shared" si="11"/>
        <v>0</v>
      </c>
      <c r="S62" s="17">
        <f t="shared" si="11"/>
        <v>0</v>
      </c>
      <c r="T62" s="17">
        <f t="shared" si="11"/>
        <v>0</v>
      </c>
      <c r="U62" s="17">
        <f t="shared" si="11"/>
        <v>0</v>
      </c>
      <c r="V62" s="17">
        <f t="shared" si="11"/>
        <v>0</v>
      </c>
      <c r="W62" s="17">
        <f t="shared" si="11"/>
        <v>0</v>
      </c>
      <c r="X62" s="17">
        <f t="shared" si="11"/>
        <v>0</v>
      </c>
      <c r="Y62" s="17">
        <f t="shared" si="11"/>
        <v>0</v>
      </c>
      <c r="Z62" s="17">
        <f t="shared" si="11"/>
        <v>0</v>
      </c>
      <c r="AA62" s="17">
        <f t="shared" si="11"/>
        <v>0</v>
      </c>
      <c r="AB62" s="17">
        <f t="shared" si="11"/>
        <v>0</v>
      </c>
      <c r="AC62" s="17">
        <f t="shared" si="11"/>
        <v>0</v>
      </c>
      <c r="AD62" s="17">
        <f t="shared" si="11"/>
        <v>0</v>
      </c>
      <c r="AE62" s="17">
        <f t="shared" si="11"/>
        <v>0</v>
      </c>
      <c r="AF62" s="17">
        <f t="shared" si="11"/>
        <v>0</v>
      </c>
      <c r="AG62" s="17">
        <f t="shared" si="11"/>
        <v>0</v>
      </c>
      <c r="AH62" s="17">
        <f t="shared" si="11"/>
        <v>0</v>
      </c>
      <c r="AI62" s="17">
        <f t="shared" si="11"/>
        <v>0</v>
      </c>
      <c r="AJ62" s="17">
        <f t="shared" si="11"/>
        <v>0</v>
      </c>
      <c r="AK62" s="17">
        <f t="shared" si="11"/>
        <v>0</v>
      </c>
      <c r="AL62" s="17">
        <f t="shared" si="11"/>
        <v>0</v>
      </c>
      <c r="AM62" s="17">
        <f t="shared" si="11"/>
        <v>0</v>
      </c>
      <c r="AN62" s="17">
        <f t="shared" si="11"/>
        <v>0</v>
      </c>
      <c r="AO62" s="17">
        <f t="shared" si="11"/>
        <v>0</v>
      </c>
      <c r="AP62" s="17">
        <f t="shared" si="11"/>
        <v>0</v>
      </c>
      <c r="AQ62" s="17">
        <f t="shared" si="11"/>
        <v>0</v>
      </c>
      <c r="AR62" s="17">
        <f t="shared" si="11"/>
        <v>0</v>
      </c>
      <c r="AS62" s="17">
        <f t="shared" si="11"/>
        <v>0</v>
      </c>
      <c r="AT62" s="17">
        <f t="shared" si="11"/>
        <v>0</v>
      </c>
      <c r="AU62" s="17">
        <f t="shared" si="11"/>
        <v>0</v>
      </c>
      <c r="AV62" s="17">
        <f t="shared" si="11"/>
        <v>0</v>
      </c>
      <c r="AW62" s="17">
        <f t="shared" si="11"/>
        <v>0</v>
      </c>
    </row>
    <row r="63" spans="1:49" ht="15.75" outlineLevel="1" x14ac:dyDescent="0.25">
      <c r="A63" s="18">
        <f t="shared" si="8"/>
        <v>14</v>
      </c>
      <c r="B63" s="22" t="str">
        <f t="shared" si="4"/>
        <v>Кобринский МСЗ</v>
      </c>
      <c r="C63" s="23" t="str">
        <f t="shared" si="4"/>
        <v>Жарин Вадим</v>
      </c>
      <c r="D63" s="17">
        <f t="shared" si="5"/>
        <v>840.17999999999984</v>
      </c>
      <c r="E63" s="24">
        <f>IF(D63&gt;0,RANK(D63,$D$50:$D$93),Реглист!$C$93+1)</f>
        <v>19</v>
      </c>
      <c r="F63" s="17">
        <f t="shared" si="6"/>
        <v>216.08999999999997</v>
      </c>
      <c r="G63" s="17">
        <f t="shared" si="11"/>
        <v>210.25</v>
      </c>
      <c r="H63" s="17">
        <f t="shared" si="11"/>
        <v>144</v>
      </c>
      <c r="I63" s="17">
        <f t="shared" si="11"/>
        <v>148.83999999999997</v>
      </c>
      <c r="J63" s="17">
        <f t="shared" si="11"/>
        <v>121</v>
      </c>
      <c r="K63" s="17">
        <f t="shared" si="11"/>
        <v>0</v>
      </c>
      <c r="L63" s="17">
        <f t="shared" si="11"/>
        <v>0</v>
      </c>
      <c r="M63" s="17">
        <f t="shared" si="11"/>
        <v>0</v>
      </c>
      <c r="N63" s="17">
        <f t="shared" si="11"/>
        <v>0</v>
      </c>
      <c r="O63" s="17">
        <f t="shared" si="11"/>
        <v>0</v>
      </c>
      <c r="P63" s="17">
        <f t="shared" si="11"/>
        <v>0</v>
      </c>
      <c r="Q63" s="17">
        <f t="shared" si="11"/>
        <v>0</v>
      </c>
      <c r="R63" s="17">
        <f t="shared" si="11"/>
        <v>0</v>
      </c>
      <c r="S63" s="17">
        <f t="shared" si="11"/>
        <v>0</v>
      </c>
      <c r="T63" s="17">
        <f t="shared" si="11"/>
        <v>0</v>
      </c>
      <c r="U63" s="17">
        <f t="shared" si="11"/>
        <v>0</v>
      </c>
      <c r="V63" s="17">
        <f t="shared" si="11"/>
        <v>0</v>
      </c>
      <c r="W63" s="17">
        <f t="shared" si="11"/>
        <v>0</v>
      </c>
      <c r="X63" s="17">
        <f t="shared" si="11"/>
        <v>0</v>
      </c>
      <c r="Y63" s="17">
        <f t="shared" si="11"/>
        <v>0</v>
      </c>
      <c r="Z63" s="17">
        <f t="shared" si="11"/>
        <v>0</v>
      </c>
      <c r="AA63" s="17">
        <f t="shared" si="11"/>
        <v>0</v>
      </c>
      <c r="AB63" s="17">
        <f t="shared" si="11"/>
        <v>0</v>
      </c>
      <c r="AC63" s="17">
        <f t="shared" si="11"/>
        <v>0</v>
      </c>
      <c r="AD63" s="17">
        <f t="shared" si="11"/>
        <v>0</v>
      </c>
      <c r="AE63" s="17">
        <f t="shared" si="11"/>
        <v>0</v>
      </c>
      <c r="AF63" s="17">
        <f t="shared" si="11"/>
        <v>0</v>
      </c>
      <c r="AG63" s="17">
        <f t="shared" si="11"/>
        <v>0</v>
      </c>
      <c r="AH63" s="17">
        <f t="shared" si="11"/>
        <v>0</v>
      </c>
      <c r="AI63" s="17">
        <f t="shared" si="11"/>
        <v>0</v>
      </c>
      <c r="AJ63" s="17">
        <f t="shared" si="11"/>
        <v>0</v>
      </c>
      <c r="AK63" s="17">
        <f t="shared" si="11"/>
        <v>0</v>
      </c>
      <c r="AL63" s="17">
        <f t="shared" si="11"/>
        <v>0</v>
      </c>
      <c r="AM63" s="17">
        <f t="shared" si="11"/>
        <v>0</v>
      </c>
      <c r="AN63" s="17">
        <f t="shared" si="11"/>
        <v>0</v>
      </c>
      <c r="AO63" s="17">
        <f t="shared" si="11"/>
        <v>0</v>
      </c>
      <c r="AP63" s="17">
        <f t="shared" si="11"/>
        <v>0</v>
      </c>
      <c r="AQ63" s="17">
        <f t="shared" si="11"/>
        <v>0</v>
      </c>
      <c r="AR63" s="17">
        <f t="shared" si="11"/>
        <v>0</v>
      </c>
      <c r="AS63" s="17">
        <f t="shared" si="11"/>
        <v>0</v>
      </c>
      <c r="AT63" s="17">
        <f t="shared" si="11"/>
        <v>0</v>
      </c>
      <c r="AU63" s="17">
        <f t="shared" si="11"/>
        <v>0</v>
      </c>
      <c r="AV63" s="17">
        <f t="shared" si="11"/>
        <v>0</v>
      </c>
      <c r="AW63" s="17">
        <f t="shared" si="11"/>
        <v>0</v>
      </c>
    </row>
    <row r="64" spans="1:49" ht="15.75" outlineLevel="1" x14ac:dyDescent="0.25">
      <c r="A64" s="18">
        <f t="shared" si="8"/>
        <v>15</v>
      </c>
      <c r="B64" s="22" t="str">
        <f t="shared" si="4"/>
        <v>ASpinnTeam</v>
      </c>
      <c r="C64" s="23" t="str">
        <f t="shared" si="4"/>
        <v>Нугуманов Артём</v>
      </c>
      <c r="D64" s="17">
        <f t="shared" si="5"/>
        <v>0</v>
      </c>
      <c r="E64" s="24">
        <f>IF(D64&gt;0,RANK(D64,$D$50:$D$93),Реглист!$C$93+1)</f>
        <v>43</v>
      </c>
      <c r="F64" s="17">
        <f t="shared" si="6"/>
        <v>0</v>
      </c>
      <c r="G64" s="17">
        <f t="shared" si="11"/>
        <v>0</v>
      </c>
      <c r="H64" s="17">
        <f t="shared" si="11"/>
        <v>0</v>
      </c>
      <c r="I64" s="17">
        <f t="shared" si="11"/>
        <v>0</v>
      </c>
      <c r="J64" s="17">
        <f t="shared" si="11"/>
        <v>0</v>
      </c>
      <c r="K64" s="17">
        <f t="shared" si="11"/>
        <v>0</v>
      </c>
      <c r="L64" s="17">
        <f t="shared" si="11"/>
        <v>0</v>
      </c>
      <c r="M64" s="17">
        <f t="shared" si="11"/>
        <v>0</v>
      </c>
      <c r="N64" s="17">
        <f t="shared" si="11"/>
        <v>0</v>
      </c>
      <c r="O64" s="17">
        <f t="shared" si="11"/>
        <v>0</v>
      </c>
      <c r="P64" s="17">
        <f t="shared" si="11"/>
        <v>0</v>
      </c>
      <c r="Q64" s="17">
        <f t="shared" si="11"/>
        <v>0</v>
      </c>
      <c r="R64" s="17">
        <f t="shared" si="11"/>
        <v>0</v>
      </c>
      <c r="S64" s="17">
        <f t="shared" si="11"/>
        <v>0</v>
      </c>
      <c r="T64" s="17">
        <f t="shared" si="11"/>
        <v>0</v>
      </c>
      <c r="U64" s="17">
        <f t="shared" si="11"/>
        <v>0</v>
      </c>
      <c r="V64" s="17">
        <f t="shared" si="11"/>
        <v>0</v>
      </c>
      <c r="W64" s="17">
        <f t="shared" si="11"/>
        <v>0</v>
      </c>
      <c r="X64" s="17">
        <f t="shared" si="11"/>
        <v>0</v>
      </c>
      <c r="Y64" s="17">
        <f t="shared" si="11"/>
        <v>0</v>
      </c>
      <c r="Z64" s="17">
        <f t="shared" si="11"/>
        <v>0</v>
      </c>
      <c r="AA64" s="17">
        <f t="shared" si="11"/>
        <v>0</v>
      </c>
      <c r="AB64" s="17">
        <f t="shared" si="11"/>
        <v>0</v>
      </c>
      <c r="AC64" s="17">
        <f t="shared" si="11"/>
        <v>0</v>
      </c>
      <c r="AD64" s="17">
        <f t="shared" si="11"/>
        <v>0</v>
      </c>
      <c r="AE64" s="17">
        <f t="shared" si="11"/>
        <v>0</v>
      </c>
      <c r="AF64" s="17">
        <f t="shared" si="11"/>
        <v>0</v>
      </c>
      <c r="AG64" s="17">
        <f t="shared" si="11"/>
        <v>0</v>
      </c>
      <c r="AH64" s="17">
        <f t="shared" si="11"/>
        <v>0</v>
      </c>
      <c r="AI64" s="17">
        <f t="shared" si="11"/>
        <v>0</v>
      </c>
      <c r="AJ64" s="17">
        <f t="shared" si="11"/>
        <v>0</v>
      </c>
      <c r="AK64" s="17">
        <f t="shared" si="11"/>
        <v>0</v>
      </c>
      <c r="AL64" s="17">
        <f t="shared" si="11"/>
        <v>0</v>
      </c>
      <c r="AM64" s="17">
        <f t="shared" si="11"/>
        <v>0</v>
      </c>
      <c r="AN64" s="17">
        <f t="shared" si="11"/>
        <v>0</v>
      </c>
      <c r="AO64" s="17">
        <f t="shared" si="11"/>
        <v>0</v>
      </c>
      <c r="AP64" s="17">
        <f t="shared" si="11"/>
        <v>0</v>
      </c>
      <c r="AQ64" s="17">
        <f t="shared" si="11"/>
        <v>0</v>
      </c>
      <c r="AR64" s="17">
        <f t="shared" si="11"/>
        <v>0</v>
      </c>
      <c r="AS64" s="17">
        <f t="shared" si="11"/>
        <v>0</v>
      </c>
      <c r="AT64" s="17">
        <f t="shared" si="11"/>
        <v>0</v>
      </c>
      <c r="AU64" s="17">
        <f t="shared" si="11"/>
        <v>0</v>
      </c>
      <c r="AV64" s="17">
        <f t="shared" si="11"/>
        <v>0</v>
      </c>
      <c r="AW64" s="17">
        <f t="shared" si="11"/>
        <v>0</v>
      </c>
    </row>
    <row r="65" spans="1:49" ht="15.75" outlineLevel="1" x14ac:dyDescent="0.25">
      <c r="A65" s="18">
        <f t="shared" si="8"/>
        <v>16</v>
      </c>
      <c r="B65" s="22" t="str">
        <f t="shared" si="4"/>
        <v>FishMurder</v>
      </c>
      <c r="C65" s="23" t="str">
        <f t="shared" si="4"/>
        <v>Микулов Владимир</v>
      </c>
      <c r="D65" s="17">
        <f t="shared" si="5"/>
        <v>3201.9799999999996</v>
      </c>
      <c r="E65" s="24">
        <f>IF(D65&gt;0,RANK(D65,$D$50:$D$93),Реглист!$C$93+1)</f>
        <v>2</v>
      </c>
      <c r="F65" s="17">
        <f t="shared" si="6"/>
        <v>193.21</v>
      </c>
      <c r="G65" s="17">
        <f t="shared" si="11"/>
        <v>136.88999999999999</v>
      </c>
      <c r="H65" s="17">
        <f t="shared" si="11"/>
        <v>210.25</v>
      </c>
      <c r="I65" s="17">
        <f t="shared" si="11"/>
        <v>136.88999999999999</v>
      </c>
      <c r="J65" s="17">
        <f t="shared" si="11"/>
        <v>216.08999999999997</v>
      </c>
      <c r="K65" s="17">
        <f t="shared" si="11"/>
        <v>134.56</v>
      </c>
      <c r="L65" s="17">
        <f t="shared" si="11"/>
        <v>228.01</v>
      </c>
      <c r="M65" s="17">
        <f t="shared" si="11"/>
        <v>171.60999999999999</v>
      </c>
      <c r="N65" s="17">
        <f t="shared" si="11"/>
        <v>228.01</v>
      </c>
      <c r="O65" s="17">
        <f t="shared" si="11"/>
        <v>127.69000000000001</v>
      </c>
      <c r="P65" s="17">
        <f t="shared" si="11"/>
        <v>158.76</v>
      </c>
      <c r="Q65" s="17">
        <f t="shared" si="11"/>
        <v>1049.76</v>
      </c>
      <c r="R65" s="17">
        <f t="shared" si="11"/>
        <v>210.25</v>
      </c>
      <c r="S65" s="17">
        <f t="shared" si="11"/>
        <v>0</v>
      </c>
      <c r="T65" s="17">
        <f t="shared" si="11"/>
        <v>0</v>
      </c>
      <c r="U65" s="17">
        <f t="shared" si="11"/>
        <v>0</v>
      </c>
      <c r="V65" s="17">
        <f t="shared" si="11"/>
        <v>0</v>
      </c>
      <c r="W65" s="17">
        <f t="shared" si="11"/>
        <v>0</v>
      </c>
      <c r="X65" s="17">
        <f t="shared" si="11"/>
        <v>0</v>
      </c>
      <c r="Y65" s="17">
        <f t="shared" si="11"/>
        <v>0</v>
      </c>
      <c r="Z65" s="17">
        <f t="shared" si="11"/>
        <v>0</v>
      </c>
      <c r="AA65" s="17">
        <f t="shared" si="11"/>
        <v>0</v>
      </c>
      <c r="AB65" s="17">
        <f t="shared" si="11"/>
        <v>0</v>
      </c>
      <c r="AC65" s="17">
        <f t="shared" si="11"/>
        <v>0</v>
      </c>
      <c r="AD65" s="17">
        <f t="shared" si="11"/>
        <v>0</v>
      </c>
      <c r="AE65" s="17">
        <f t="shared" si="11"/>
        <v>0</v>
      </c>
      <c r="AF65" s="17">
        <f t="shared" si="11"/>
        <v>0</v>
      </c>
      <c r="AG65" s="17">
        <f t="shared" si="11"/>
        <v>0</v>
      </c>
      <c r="AH65" s="17">
        <f t="shared" si="11"/>
        <v>0</v>
      </c>
      <c r="AI65" s="17">
        <f t="shared" si="11"/>
        <v>0</v>
      </c>
      <c r="AJ65" s="17">
        <f t="shared" si="11"/>
        <v>0</v>
      </c>
      <c r="AK65" s="17">
        <f t="shared" si="11"/>
        <v>0</v>
      </c>
      <c r="AL65" s="17">
        <f t="shared" si="11"/>
        <v>0</v>
      </c>
      <c r="AM65" s="17">
        <f t="shared" si="11"/>
        <v>0</v>
      </c>
      <c r="AN65" s="17">
        <f t="shared" si="11"/>
        <v>0</v>
      </c>
      <c r="AO65" s="17">
        <f t="shared" si="11"/>
        <v>0</v>
      </c>
      <c r="AP65" s="17">
        <f t="shared" si="11"/>
        <v>0</v>
      </c>
      <c r="AQ65" s="17">
        <f t="shared" si="11"/>
        <v>0</v>
      </c>
      <c r="AR65" s="17">
        <f t="shared" si="11"/>
        <v>0</v>
      </c>
      <c r="AS65" s="17">
        <f t="shared" si="11"/>
        <v>0</v>
      </c>
      <c r="AT65" s="17">
        <f t="shared" si="11"/>
        <v>0</v>
      </c>
      <c r="AU65" s="17">
        <f t="shared" si="11"/>
        <v>0</v>
      </c>
      <c r="AV65" s="17">
        <f t="shared" si="11"/>
        <v>0</v>
      </c>
      <c r="AW65" s="17">
        <f t="shared" si="11"/>
        <v>0</v>
      </c>
    </row>
    <row r="66" spans="1:49" ht="15.75" outlineLevel="1" x14ac:dyDescent="0.25">
      <c r="A66" s="18">
        <f t="shared" si="8"/>
        <v>17</v>
      </c>
      <c r="B66" s="22" t="str">
        <f t="shared" si="4"/>
        <v>Бобруйский Region</v>
      </c>
      <c r="C66" s="23" t="str">
        <f t="shared" si="4"/>
        <v>Прокопчик Алексей</v>
      </c>
      <c r="D66" s="17">
        <f t="shared" si="5"/>
        <v>1394</v>
      </c>
      <c r="E66" s="24">
        <f>IF(D66&gt;0,RANK(D66,$D$50:$D$93),Реглист!$C$93+1)</f>
        <v>11</v>
      </c>
      <c r="F66" s="17">
        <f t="shared" si="6"/>
        <v>169</v>
      </c>
      <c r="G66" s="17">
        <f t="shared" si="11"/>
        <v>1225</v>
      </c>
      <c r="H66" s="17">
        <f t="shared" si="11"/>
        <v>0</v>
      </c>
      <c r="I66" s="17">
        <f t="shared" si="11"/>
        <v>0</v>
      </c>
      <c r="J66" s="17">
        <f t="shared" si="11"/>
        <v>0</v>
      </c>
      <c r="K66" s="17">
        <f t="shared" si="11"/>
        <v>0</v>
      </c>
      <c r="L66" s="17">
        <f t="shared" si="11"/>
        <v>0</v>
      </c>
      <c r="M66" s="17">
        <f t="shared" si="11"/>
        <v>0</v>
      </c>
      <c r="N66" s="17">
        <f t="shared" si="11"/>
        <v>0</v>
      </c>
      <c r="O66" s="17">
        <f t="shared" si="11"/>
        <v>0</v>
      </c>
      <c r="P66" s="17">
        <f t="shared" si="11"/>
        <v>0</v>
      </c>
      <c r="Q66" s="17">
        <f t="shared" si="11"/>
        <v>0</v>
      </c>
      <c r="R66" s="17">
        <f t="shared" si="11"/>
        <v>0</v>
      </c>
      <c r="S66" s="17">
        <f t="shared" si="11"/>
        <v>0</v>
      </c>
      <c r="T66" s="17">
        <f t="shared" si="11"/>
        <v>0</v>
      </c>
      <c r="U66" s="17">
        <f t="shared" si="11"/>
        <v>0</v>
      </c>
      <c r="V66" s="17">
        <f t="shared" si="11"/>
        <v>0</v>
      </c>
      <c r="W66" s="17">
        <f t="shared" si="11"/>
        <v>0</v>
      </c>
      <c r="X66" s="17">
        <f t="shared" si="11"/>
        <v>0</v>
      </c>
      <c r="Y66" s="17">
        <f t="shared" si="11"/>
        <v>0</v>
      </c>
      <c r="Z66" s="17">
        <f t="shared" si="11"/>
        <v>0</v>
      </c>
      <c r="AA66" s="17">
        <f t="shared" si="11"/>
        <v>0</v>
      </c>
      <c r="AB66" s="17">
        <f t="shared" si="11"/>
        <v>0</v>
      </c>
      <c r="AC66" s="17">
        <f t="shared" si="11"/>
        <v>0</v>
      </c>
      <c r="AD66" s="17">
        <f t="shared" si="11"/>
        <v>0</v>
      </c>
      <c r="AE66" s="17">
        <f t="shared" si="11"/>
        <v>0</v>
      </c>
      <c r="AF66" s="17">
        <f t="shared" si="11"/>
        <v>0</v>
      </c>
      <c r="AG66" s="17">
        <f t="shared" si="11"/>
        <v>0</v>
      </c>
      <c r="AH66" s="17">
        <f t="shared" si="11"/>
        <v>0</v>
      </c>
      <c r="AI66" s="17">
        <f t="shared" si="11"/>
        <v>0</v>
      </c>
      <c r="AJ66" s="17">
        <f t="shared" si="11"/>
        <v>0</v>
      </c>
      <c r="AK66" s="17">
        <f t="shared" si="11"/>
        <v>0</v>
      </c>
      <c r="AL66" s="17">
        <f t="shared" si="11"/>
        <v>0</v>
      </c>
      <c r="AM66" s="17">
        <f t="shared" si="11"/>
        <v>0</v>
      </c>
      <c r="AN66" s="17">
        <f t="shared" si="11"/>
        <v>0</v>
      </c>
      <c r="AO66" s="17">
        <f t="shared" si="11"/>
        <v>0</v>
      </c>
      <c r="AP66" s="17">
        <f t="shared" si="11"/>
        <v>0</v>
      </c>
      <c r="AQ66" s="17">
        <f t="shared" si="11"/>
        <v>0</v>
      </c>
      <c r="AR66" s="17">
        <f t="shared" si="11"/>
        <v>0</v>
      </c>
      <c r="AS66" s="17">
        <f t="shared" si="11"/>
        <v>0</v>
      </c>
      <c r="AT66" s="17">
        <f t="shared" si="11"/>
        <v>0</v>
      </c>
      <c r="AU66" s="17">
        <f t="shared" si="11"/>
        <v>0</v>
      </c>
      <c r="AV66" s="17">
        <f t="shared" si="11"/>
        <v>0</v>
      </c>
      <c r="AW66" s="17">
        <f t="shared" si="11"/>
        <v>0</v>
      </c>
    </row>
    <row r="67" spans="1:49" ht="15.75" outlineLevel="1" x14ac:dyDescent="0.25">
      <c r="A67" s="18">
        <f t="shared" si="8"/>
        <v>18</v>
      </c>
      <c r="B67" s="22" t="str">
        <f t="shared" si="4"/>
        <v>West Fishing</v>
      </c>
      <c r="C67" s="23" t="str">
        <f t="shared" si="4"/>
        <v>Непомнящий Виктор</v>
      </c>
      <c r="D67" s="17">
        <f t="shared" si="5"/>
        <v>1002.1800000000001</v>
      </c>
      <c r="E67" s="24">
        <f>IF(D67&gt;0,RANK(D67,$D$50:$D$93),Реглист!$C$93+1)</f>
        <v>17</v>
      </c>
      <c r="F67" s="17">
        <f t="shared" si="6"/>
        <v>161.29</v>
      </c>
      <c r="G67" s="17">
        <f t="shared" si="11"/>
        <v>470.89</v>
      </c>
      <c r="H67" s="17">
        <f t="shared" si="11"/>
        <v>190.44000000000003</v>
      </c>
      <c r="I67" s="17">
        <f t="shared" si="11"/>
        <v>179.56</v>
      </c>
      <c r="J67" s="17">
        <f t="shared" si="11"/>
        <v>0</v>
      </c>
      <c r="K67" s="17">
        <f t="shared" si="11"/>
        <v>0</v>
      </c>
      <c r="L67" s="17">
        <f t="shared" si="11"/>
        <v>0</v>
      </c>
      <c r="M67" s="17">
        <f t="shared" si="11"/>
        <v>0</v>
      </c>
      <c r="N67" s="17">
        <f t="shared" si="11"/>
        <v>0</v>
      </c>
      <c r="O67" s="17">
        <f t="shared" si="11"/>
        <v>0</v>
      </c>
      <c r="P67" s="17">
        <f t="shared" si="11"/>
        <v>0</v>
      </c>
      <c r="Q67" s="17">
        <f t="shared" si="11"/>
        <v>0</v>
      </c>
      <c r="R67" s="17">
        <f t="shared" si="11"/>
        <v>0</v>
      </c>
      <c r="S67" s="17">
        <f t="shared" si="11"/>
        <v>0</v>
      </c>
      <c r="T67" s="17">
        <f t="shared" si="11"/>
        <v>0</v>
      </c>
      <c r="U67" s="17">
        <f t="shared" si="11"/>
        <v>0</v>
      </c>
      <c r="V67" s="17">
        <f t="shared" si="11"/>
        <v>0</v>
      </c>
      <c r="W67" s="17">
        <f t="shared" si="11"/>
        <v>0</v>
      </c>
      <c r="X67" s="17">
        <f t="shared" si="11"/>
        <v>0</v>
      </c>
      <c r="Y67" s="17">
        <f t="shared" si="11"/>
        <v>0</v>
      </c>
      <c r="Z67" s="17">
        <f t="shared" si="11"/>
        <v>0</v>
      </c>
      <c r="AA67" s="17">
        <f t="shared" si="11"/>
        <v>0</v>
      </c>
      <c r="AB67" s="17">
        <f t="shared" si="11"/>
        <v>0</v>
      </c>
      <c r="AC67" s="17">
        <f t="shared" si="11"/>
        <v>0</v>
      </c>
      <c r="AD67" s="17">
        <f t="shared" si="11"/>
        <v>0</v>
      </c>
      <c r="AE67" s="17">
        <f t="shared" si="11"/>
        <v>0</v>
      </c>
      <c r="AF67" s="17">
        <f t="shared" si="11"/>
        <v>0</v>
      </c>
      <c r="AG67" s="17">
        <f t="shared" si="11"/>
        <v>0</v>
      </c>
      <c r="AH67" s="17">
        <f t="shared" si="11"/>
        <v>0</v>
      </c>
      <c r="AI67" s="17">
        <f t="shared" si="11"/>
        <v>0</v>
      </c>
      <c r="AJ67" s="17">
        <f t="shared" si="11"/>
        <v>0</v>
      </c>
      <c r="AK67" s="17">
        <f t="shared" si="11"/>
        <v>0</v>
      </c>
      <c r="AL67" s="17">
        <f t="shared" si="11"/>
        <v>0</v>
      </c>
      <c r="AM67" s="17">
        <f t="shared" si="11"/>
        <v>0</v>
      </c>
      <c r="AN67" s="17">
        <f t="shared" si="11"/>
        <v>0</v>
      </c>
      <c r="AO67" s="17">
        <f t="shared" si="11"/>
        <v>0</v>
      </c>
      <c r="AP67" s="17">
        <f t="shared" si="11"/>
        <v>0</v>
      </c>
      <c r="AQ67" s="17">
        <f t="shared" si="11"/>
        <v>0</v>
      </c>
      <c r="AR67" s="17">
        <f t="shared" si="11"/>
        <v>0</v>
      </c>
      <c r="AS67" s="17">
        <f t="shared" si="11"/>
        <v>0</v>
      </c>
      <c r="AT67" s="17">
        <f t="shared" si="11"/>
        <v>0</v>
      </c>
      <c r="AU67" s="17">
        <f t="shared" si="11"/>
        <v>0</v>
      </c>
      <c r="AV67" s="17">
        <f t="shared" si="11"/>
        <v>0</v>
      </c>
      <c r="AW67" s="17">
        <f t="shared" si="11"/>
        <v>0</v>
      </c>
    </row>
    <row r="68" spans="1:49" ht="15.75" outlineLevel="1" x14ac:dyDescent="0.25">
      <c r="A68" s="18">
        <f t="shared" si="8"/>
        <v>19</v>
      </c>
      <c r="B68" s="22" t="str">
        <f t="shared" si="4"/>
        <v>K&amp;M</v>
      </c>
      <c r="C68" s="23" t="str">
        <f t="shared" si="4"/>
        <v>Казаченко Владимир</v>
      </c>
      <c r="D68" s="17">
        <f t="shared" si="5"/>
        <v>0</v>
      </c>
      <c r="E68" s="24">
        <f>IF(D68&gt;0,RANK(D68,$D$50:$D$93),Реглист!$C$93+1)</f>
        <v>43</v>
      </c>
      <c r="F68" s="17">
        <f t="shared" si="6"/>
        <v>0</v>
      </c>
      <c r="G68" s="17">
        <f t="shared" si="11"/>
        <v>0</v>
      </c>
      <c r="H68" s="17">
        <f t="shared" si="11"/>
        <v>0</v>
      </c>
      <c r="I68" s="17">
        <f t="shared" si="11"/>
        <v>0</v>
      </c>
      <c r="J68" s="17">
        <f t="shared" si="11"/>
        <v>0</v>
      </c>
      <c r="K68" s="17">
        <f t="shared" si="11"/>
        <v>0</v>
      </c>
      <c r="L68" s="17">
        <f t="shared" si="11"/>
        <v>0</v>
      </c>
      <c r="M68" s="17">
        <f t="shared" ref="G68:AW74" si="12">POWER(M21/10,2)</f>
        <v>0</v>
      </c>
      <c r="N68" s="17">
        <f t="shared" si="12"/>
        <v>0</v>
      </c>
      <c r="O68" s="17">
        <f t="shared" si="12"/>
        <v>0</v>
      </c>
      <c r="P68" s="17">
        <f t="shared" si="12"/>
        <v>0</v>
      </c>
      <c r="Q68" s="17">
        <f t="shared" si="12"/>
        <v>0</v>
      </c>
      <c r="R68" s="17">
        <f t="shared" si="12"/>
        <v>0</v>
      </c>
      <c r="S68" s="17">
        <f t="shared" si="12"/>
        <v>0</v>
      </c>
      <c r="T68" s="17">
        <f t="shared" si="12"/>
        <v>0</v>
      </c>
      <c r="U68" s="17">
        <f t="shared" si="12"/>
        <v>0</v>
      </c>
      <c r="V68" s="17">
        <f t="shared" si="12"/>
        <v>0</v>
      </c>
      <c r="W68" s="17">
        <f t="shared" si="12"/>
        <v>0</v>
      </c>
      <c r="X68" s="17">
        <f t="shared" si="12"/>
        <v>0</v>
      </c>
      <c r="Y68" s="17">
        <f t="shared" si="12"/>
        <v>0</v>
      </c>
      <c r="Z68" s="17">
        <f t="shared" si="12"/>
        <v>0</v>
      </c>
      <c r="AA68" s="17">
        <f t="shared" si="12"/>
        <v>0</v>
      </c>
      <c r="AB68" s="17">
        <f t="shared" si="12"/>
        <v>0</v>
      </c>
      <c r="AC68" s="17">
        <f t="shared" si="12"/>
        <v>0</v>
      </c>
      <c r="AD68" s="17">
        <f t="shared" si="12"/>
        <v>0</v>
      </c>
      <c r="AE68" s="17">
        <f t="shared" si="12"/>
        <v>0</v>
      </c>
      <c r="AF68" s="17">
        <f t="shared" si="12"/>
        <v>0</v>
      </c>
      <c r="AG68" s="17">
        <f t="shared" si="12"/>
        <v>0</v>
      </c>
      <c r="AH68" s="17">
        <f t="shared" si="12"/>
        <v>0</v>
      </c>
      <c r="AI68" s="17">
        <f t="shared" si="12"/>
        <v>0</v>
      </c>
      <c r="AJ68" s="17">
        <f t="shared" si="12"/>
        <v>0</v>
      </c>
      <c r="AK68" s="17">
        <f t="shared" si="12"/>
        <v>0</v>
      </c>
      <c r="AL68" s="17">
        <f t="shared" si="12"/>
        <v>0</v>
      </c>
      <c r="AM68" s="17">
        <f t="shared" si="12"/>
        <v>0</v>
      </c>
      <c r="AN68" s="17">
        <f t="shared" si="12"/>
        <v>0</v>
      </c>
      <c r="AO68" s="17">
        <f t="shared" si="12"/>
        <v>0</v>
      </c>
      <c r="AP68" s="17">
        <f t="shared" si="12"/>
        <v>0</v>
      </c>
      <c r="AQ68" s="17">
        <f t="shared" si="12"/>
        <v>0</v>
      </c>
      <c r="AR68" s="17">
        <f t="shared" si="12"/>
        <v>0</v>
      </c>
      <c r="AS68" s="17">
        <f t="shared" si="12"/>
        <v>0</v>
      </c>
      <c r="AT68" s="17">
        <f t="shared" si="12"/>
        <v>0</v>
      </c>
      <c r="AU68" s="17">
        <f t="shared" si="12"/>
        <v>0</v>
      </c>
      <c r="AV68" s="17">
        <f t="shared" si="12"/>
        <v>0</v>
      </c>
      <c r="AW68" s="17">
        <f t="shared" si="12"/>
        <v>0</v>
      </c>
    </row>
    <row r="69" spans="1:49" ht="15.75" outlineLevel="1" x14ac:dyDescent="0.25">
      <c r="A69" s="18">
        <f t="shared" si="8"/>
        <v>20</v>
      </c>
      <c r="B69" s="22" t="str">
        <f t="shared" si="4"/>
        <v>Орловские</v>
      </c>
      <c r="C69" s="23" t="str">
        <f t="shared" si="4"/>
        <v>Пластун Вячеслав</v>
      </c>
      <c r="D69" s="17">
        <f t="shared" si="5"/>
        <v>1818.7399999999998</v>
      </c>
      <c r="E69" s="24">
        <f>IF(D69&gt;0,RANK(D69,$D$50:$D$93),Реглист!$C$93+1)</f>
        <v>5</v>
      </c>
      <c r="F69" s="17">
        <f t="shared" si="6"/>
        <v>1253.1599999999999</v>
      </c>
      <c r="G69" s="17">
        <f t="shared" si="12"/>
        <v>139.24</v>
      </c>
      <c r="H69" s="17">
        <f t="shared" si="12"/>
        <v>216.08999999999997</v>
      </c>
      <c r="I69" s="17">
        <f t="shared" si="12"/>
        <v>210.25</v>
      </c>
      <c r="J69" s="17">
        <f t="shared" si="12"/>
        <v>0</v>
      </c>
      <c r="K69" s="17">
        <f t="shared" si="12"/>
        <v>0</v>
      </c>
      <c r="L69" s="17">
        <f t="shared" si="12"/>
        <v>0</v>
      </c>
      <c r="M69" s="17">
        <f t="shared" si="12"/>
        <v>0</v>
      </c>
      <c r="N69" s="17">
        <f t="shared" si="12"/>
        <v>0</v>
      </c>
      <c r="O69" s="17">
        <f t="shared" si="12"/>
        <v>0</v>
      </c>
      <c r="P69" s="17">
        <f t="shared" si="12"/>
        <v>0</v>
      </c>
      <c r="Q69" s="17">
        <f t="shared" si="12"/>
        <v>0</v>
      </c>
      <c r="R69" s="17">
        <f t="shared" si="12"/>
        <v>0</v>
      </c>
      <c r="S69" s="17">
        <f t="shared" si="12"/>
        <v>0</v>
      </c>
      <c r="T69" s="17">
        <f t="shared" si="12"/>
        <v>0</v>
      </c>
      <c r="U69" s="17">
        <f t="shared" si="12"/>
        <v>0</v>
      </c>
      <c r="V69" s="17">
        <f t="shared" si="12"/>
        <v>0</v>
      </c>
      <c r="W69" s="17">
        <f t="shared" si="12"/>
        <v>0</v>
      </c>
      <c r="X69" s="17">
        <f t="shared" si="12"/>
        <v>0</v>
      </c>
      <c r="Y69" s="17">
        <f t="shared" si="12"/>
        <v>0</v>
      </c>
      <c r="Z69" s="17">
        <f t="shared" si="12"/>
        <v>0</v>
      </c>
      <c r="AA69" s="17">
        <f t="shared" si="12"/>
        <v>0</v>
      </c>
      <c r="AB69" s="17">
        <f t="shared" si="12"/>
        <v>0</v>
      </c>
      <c r="AC69" s="17">
        <f t="shared" si="12"/>
        <v>0</v>
      </c>
      <c r="AD69" s="17">
        <f t="shared" si="12"/>
        <v>0</v>
      </c>
      <c r="AE69" s="17">
        <f t="shared" si="12"/>
        <v>0</v>
      </c>
      <c r="AF69" s="17">
        <f t="shared" si="12"/>
        <v>0</v>
      </c>
      <c r="AG69" s="17">
        <f t="shared" si="12"/>
        <v>0</v>
      </c>
      <c r="AH69" s="17">
        <f t="shared" si="12"/>
        <v>0</v>
      </c>
      <c r="AI69" s="17">
        <f t="shared" si="12"/>
        <v>0</v>
      </c>
      <c r="AJ69" s="17">
        <f t="shared" si="12"/>
        <v>0</v>
      </c>
      <c r="AK69" s="17">
        <f t="shared" si="12"/>
        <v>0</v>
      </c>
      <c r="AL69" s="17">
        <f t="shared" si="12"/>
        <v>0</v>
      </c>
      <c r="AM69" s="17">
        <f t="shared" si="12"/>
        <v>0</v>
      </c>
      <c r="AN69" s="17">
        <f t="shared" si="12"/>
        <v>0</v>
      </c>
      <c r="AO69" s="17">
        <f t="shared" si="12"/>
        <v>0</v>
      </c>
      <c r="AP69" s="17">
        <f t="shared" si="12"/>
        <v>0</v>
      </c>
      <c r="AQ69" s="17">
        <f t="shared" si="12"/>
        <v>0</v>
      </c>
      <c r="AR69" s="17">
        <f t="shared" si="12"/>
        <v>0</v>
      </c>
      <c r="AS69" s="17">
        <f t="shared" si="12"/>
        <v>0</v>
      </c>
      <c r="AT69" s="17">
        <f t="shared" si="12"/>
        <v>0</v>
      </c>
      <c r="AU69" s="17">
        <f t="shared" si="12"/>
        <v>0</v>
      </c>
      <c r="AV69" s="17">
        <f t="shared" si="12"/>
        <v>0</v>
      </c>
      <c r="AW69" s="17">
        <f t="shared" si="12"/>
        <v>0</v>
      </c>
    </row>
    <row r="70" spans="1:49" ht="15.75" outlineLevel="1" x14ac:dyDescent="0.25">
      <c r="A70" s="18">
        <f t="shared" si="8"/>
        <v>21</v>
      </c>
      <c r="B70" s="22" t="str">
        <f t="shared" ref="B70:C89" si="13">B23</f>
        <v>-</v>
      </c>
      <c r="C70" s="23" t="str">
        <f t="shared" si="13"/>
        <v>-</v>
      </c>
      <c r="D70" s="17">
        <f t="shared" si="5"/>
        <v>0</v>
      </c>
      <c r="E70" s="24">
        <f>IF(D70&gt;0,RANK(D70,$D$50:$D$93),Реглист!$C$93+1)</f>
        <v>43</v>
      </c>
      <c r="F70" s="17">
        <f t="shared" si="6"/>
        <v>0</v>
      </c>
      <c r="G70" s="17">
        <f t="shared" si="12"/>
        <v>0</v>
      </c>
      <c r="H70" s="17">
        <f t="shared" si="12"/>
        <v>0</v>
      </c>
      <c r="I70" s="17">
        <f t="shared" si="12"/>
        <v>0</v>
      </c>
      <c r="J70" s="17">
        <f t="shared" si="12"/>
        <v>0</v>
      </c>
      <c r="K70" s="17">
        <f t="shared" si="12"/>
        <v>0</v>
      </c>
      <c r="L70" s="17">
        <f t="shared" si="12"/>
        <v>0</v>
      </c>
      <c r="M70" s="17">
        <f t="shared" si="12"/>
        <v>0</v>
      </c>
      <c r="N70" s="17">
        <f t="shared" si="12"/>
        <v>0</v>
      </c>
      <c r="O70" s="17">
        <f t="shared" si="12"/>
        <v>0</v>
      </c>
      <c r="P70" s="17">
        <f t="shared" si="12"/>
        <v>0</v>
      </c>
      <c r="Q70" s="17">
        <f t="shared" si="12"/>
        <v>0</v>
      </c>
      <c r="R70" s="17">
        <f t="shared" si="12"/>
        <v>0</v>
      </c>
      <c r="S70" s="17">
        <f t="shared" si="12"/>
        <v>0</v>
      </c>
      <c r="T70" s="17">
        <f t="shared" si="12"/>
        <v>0</v>
      </c>
      <c r="U70" s="17">
        <f t="shared" si="12"/>
        <v>0</v>
      </c>
      <c r="V70" s="17">
        <f t="shared" si="12"/>
        <v>0</v>
      </c>
      <c r="W70" s="17">
        <f t="shared" si="12"/>
        <v>0</v>
      </c>
      <c r="X70" s="17">
        <f t="shared" si="12"/>
        <v>0</v>
      </c>
      <c r="Y70" s="17">
        <f t="shared" si="12"/>
        <v>0</v>
      </c>
      <c r="Z70" s="17">
        <f t="shared" si="12"/>
        <v>0</v>
      </c>
      <c r="AA70" s="17">
        <f t="shared" si="12"/>
        <v>0</v>
      </c>
      <c r="AB70" s="17">
        <f t="shared" si="12"/>
        <v>0</v>
      </c>
      <c r="AC70" s="17">
        <f t="shared" si="12"/>
        <v>0</v>
      </c>
      <c r="AD70" s="17">
        <f t="shared" si="12"/>
        <v>0</v>
      </c>
      <c r="AE70" s="17">
        <f t="shared" si="12"/>
        <v>0</v>
      </c>
      <c r="AF70" s="17">
        <f t="shared" si="12"/>
        <v>0</v>
      </c>
      <c r="AG70" s="17">
        <f t="shared" si="12"/>
        <v>0</v>
      </c>
      <c r="AH70" s="17">
        <f t="shared" si="12"/>
        <v>0</v>
      </c>
      <c r="AI70" s="17">
        <f t="shared" si="12"/>
        <v>0</v>
      </c>
      <c r="AJ70" s="17">
        <f t="shared" si="12"/>
        <v>0</v>
      </c>
      <c r="AK70" s="17">
        <f t="shared" si="12"/>
        <v>0</v>
      </c>
      <c r="AL70" s="17">
        <f t="shared" si="12"/>
        <v>0</v>
      </c>
      <c r="AM70" s="17">
        <f t="shared" si="12"/>
        <v>0</v>
      </c>
      <c r="AN70" s="17">
        <f t="shared" si="12"/>
        <v>0</v>
      </c>
      <c r="AO70" s="17">
        <f t="shared" si="12"/>
        <v>0</v>
      </c>
      <c r="AP70" s="17">
        <f t="shared" si="12"/>
        <v>0</v>
      </c>
      <c r="AQ70" s="17">
        <f t="shared" si="12"/>
        <v>0</v>
      </c>
      <c r="AR70" s="17">
        <f t="shared" si="12"/>
        <v>0</v>
      </c>
      <c r="AS70" s="17">
        <f t="shared" si="12"/>
        <v>0</v>
      </c>
      <c r="AT70" s="17">
        <f t="shared" si="12"/>
        <v>0</v>
      </c>
      <c r="AU70" s="17">
        <f t="shared" si="12"/>
        <v>0</v>
      </c>
      <c r="AV70" s="17">
        <f t="shared" si="12"/>
        <v>0</v>
      </c>
      <c r="AW70" s="17">
        <f t="shared" si="12"/>
        <v>0</v>
      </c>
    </row>
    <row r="71" spans="1:49" ht="15.75" outlineLevel="1" x14ac:dyDescent="0.25">
      <c r="A71" s="18">
        <f t="shared" si="8"/>
        <v>22</v>
      </c>
      <c r="B71" s="22" t="str">
        <f t="shared" si="13"/>
        <v>SB-fishing</v>
      </c>
      <c r="C71" s="23" t="str">
        <f t="shared" si="13"/>
        <v>Минков Александр</v>
      </c>
      <c r="D71" s="17">
        <f t="shared" si="5"/>
        <v>193.21</v>
      </c>
      <c r="E71" s="24">
        <f>IF(D71&gt;0,RANK(D71,$D$50:$D$93),Реглист!$C$93+1)</f>
        <v>30</v>
      </c>
      <c r="F71" s="17">
        <f t="shared" si="6"/>
        <v>193.21</v>
      </c>
      <c r="G71" s="17">
        <f t="shared" si="12"/>
        <v>0</v>
      </c>
      <c r="H71" s="17">
        <f t="shared" si="12"/>
        <v>0</v>
      </c>
      <c r="I71" s="17">
        <f t="shared" si="12"/>
        <v>0</v>
      </c>
      <c r="J71" s="17">
        <f t="shared" si="12"/>
        <v>0</v>
      </c>
      <c r="K71" s="17">
        <f t="shared" si="12"/>
        <v>0</v>
      </c>
      <c r="L71" s="17">
        <f t="shared" si="12"/>
        <v>0</v>
      </c>
      <c r="M71" s="17">
        <f t="shared" si="12"/>
        <v>0</v>
      </c>
      <c r="N71" s="17">
        <f t="shared" si="12"/>
        <v>0</v>
      </c>
      <c r="O71" s="17">
        <f t="shared" si="12"/>
        <v>0</v>
      </c>
      <c r="P71" s="17">
        <f t="shared" si="12"/>
        <v>0</v>
      </c>
      <c r="Q71" s="17">
        <f t="shared" si="12"/>
        <v>0</v>
      </c>
      <c r="R71" s="17">
        <f t="shared" si="12"/>
        <v>0</v>
      </c>
      <c r="S71" s="17">
        <f t="shared" si="12"/>
        <v>0</v>
      </c>
      <c r="T71" s="17">
        <f t="shared" si="12"/>
        <v>0</v>
      </c>
      <c r="U71" s="17">
        <f t="shared" si="12"/>
        <v>0</v>
      </c>
      <c r="V71" s="17">
        <f t="shared" si="12"/>
        <v>0</v>
      </c>
      <c r="W71" s="17">
        <f t="shared" si="12"/>
        <v>0</v>
      </c>
      <c r="X71" s="17">
        <f t="shared" si="12"/>
        <v>0</v>
      </c>
      <c r="Y71" s="17">
        <f t="shared" si="12"/>
        <v>0</v>
      </c>
      <c r="Z71" s="17">
        <f t="shared" si="12"/>
        <v>0</v>
      </c>
      <c r="AA71" s="17">
        <f t="shared" si="12"/>
        <v>0</v>
      </c>
      <c r="AB71" s="17">
        <f t="shared" si="12"/>
        <v>0</v>
      </c>
      <c r="AC71" s="17">
        <f t="shared" si="12"/>
        <v>0</v>
      </c>
      <c r="AD71" s="17">
        <f t="shared" si="12"/>
        <v>0</v>
      </c>
      <c r="AE71" s="17">
        <f t="shared" si="12"/>
        <v>0</v>
      </c>
      <c r="AF71" s="17">
        <f t="shared" si="12"/>
        <v>0</v>
      </c>
      <c r="AG71" s="17">
        <f t="shared" si="12"/>
        <v>0</v>
      </c>
      <c r="AH71" s="17">
        <f t="shared" si="12"/>
        <v>0</v>
      </c>
      <c r="AI71" s="17">
        <f t="shared" si="12"/>
        <v>0</v>
      </c>
      <c r="AJ71" s="17">
        <f t="shared" si="12"/>
        <v>0</v>
      </c>
      <c r="AK71" s="17">
        <f t="shared" si="12"/>
        <v>0</v>
      </c>
      <c r="AL71" s="17">
        <f t="shared" si="12"/>
        <v>0</v>
      </c>
      <c r="AM71" s="17">
        <f t="shared" si="12"/>
        <v>0</v>
      </c>
      <c r="AN71" s="17">
        <f t="shared" si="12"/>
        <v>0</v>
      </c>
      <c r="AO71" s="17">
        <f t="shared" si="12"/>
        <v>0</v>
      </c>
      <c r="AP71" s="17">
        <f t="shared" si="12"/>
        <v>0</v>
      </c>
      <c r="AQ71" s="17">
        <f t="shared" si="12"/>
        <v>0</v>
      </c>
      <c r="AR71" s="17">
        <f t="shared" si="12"/>
        <v>0</v>
      </c>
      <c r="AS71" s="17">
        <f t="shared" si="12"/>
        <v>0</v>
      </c>
      <c r="AT71" s="17">
        <f t="shared" si="12"/>
        <v>0</v>
      </c>
      <c r="AU71" s="17">
        <f t="shared" si="12"/>
        <v>0</v>
      </c>
      <c r="AV71" s="17">
        <f t="shared" si="12"/>
        <v>0</v>
      </c>
      <c r="AW71" s="17">
        <f t="shared" si="12"/>
        <v>0</v>
      </c>
    </row>
    <row r="72" spans="1:49" ht="15.75" outlineLevel="1" x14ac:dyDescent="0.25">
      <c r="A72" s="18">
        <f t="shared" si="8"/>
        <v>23</v>
      </c>
      <c r="B72" s="22" t="str">
        <f t="shared" si="13"/>
        <v>ULBroTeaM</v>
      </c>
      <c r="C72" s="23" t="str">
        <f t="shared" si="13"/>
        <v>Василенков Вячеслав</v>
      </c>
      <c r="D72" s="17">
        <f t="shared" si="5"/>
        <v>1115.1300000000001</v>
      </c>
      <c r="E72" s="24">
        <f>IF(D72&gt;0,RANK(D72,$D$50:$D$93),Реглист!$C$93+1)</f>
        <v>12</v>
      </c>
      <c r="F72" s="17">
        <f t="shared" si="6"/>
        <v>219.04000000000002</v>
      </c>
      <c r="G72" s="17">
        <f t="shared" si="12"/>
        <v>163.84000000000003</v>
      </c>
      <c r="H72" s="17">
        <f t="shared" si="12"/>
        <v>576</v>
      </c>
      <c r="I72" s="17">
        <f t="shared" si="12"/>
        <v>156.25</v>
      </c>
      <c r="J72" s="17">
        <f t="shared" si="12"/>
        <v>0</v>
      </c>
      <c r="K72" s="17">
        <f t="shared" si="12"/>
        <v>0</v>
      </c>
      <c r="L72" s="17">
        <f t="shared" si="12"/>
        <v>0</v>
      </c>
      <c r="M72" s="17">
        <f t="shared" si="12"/>
        <v>0</v>
      </c>
      <c r="N72" s="17">
        <f t="shared" si="12"/>
        <v>0</v>
      </c>
      <c r="O72" s="17">
        <f t="shared" si="12"/>
        <v>0</v>
      </c>
      <c r="P72" s="17">
        <f t="shared" si="12"/>
        <v>0</v>
      </c>
      <c r="Q72" s="17">
        <f t="shared" si="12"/>
        <v>0</v>
      </c>
      <c r="R72" s="17">
        <f t="shared" si="12"/>
        <v>0</v>
      </c>
      <c r="S72" s="17">
        <f t="shared" si="12"/>
        <v>0</v>
      </c>
      <c r="T72" s="17">
        <f t="shared" si="12"/>
        <v>0</v>
      </c>
      <c r="U72" s="17">
        <f t="shared" si="12"/>
        <v>0</v>
      </c>
      <c r="V72" s="17">
        <f t="shared" si="12"/>
        <v>0</v>
      </c>
      <c r="W72" s="17">
        <f t="shared" si="12"/>
        <v>0</v>
      </c>
      <c r="X72" s="17">
        <f t="shared" si="12"/>
        <v>0</v>
      </c>
      <c r="Y72" s="17">
        <f t="shared" si="12"/>
        <v>0</v>
      </c>
      <c r="Z72" s="17">
        <f t="shared" si="12"/>
        <v>0</v>
      </c>
      <c r="AA72" s="17">
        <f t="shared" si="12"/>
        <v>0</v>
      </c>
      <c r="AB72" s="17">
        <f t="shared" si="12"/>
        <v>0</v>
      </c>
      <c r="AC72" s="17">
        <f t="shared" si="12"/>
        <v>0</v>
      </c>
      <c r="AD72" s="17">
        <f t="shared" si="12"/>
        <v>0</v>
      </c>
      <c r="AE72" s="17">
        <f t="shared" si="12"/>
        <v>0</v>
      </c>
      <c r="AF72" s="17">
        <f t="shared" si="12"/>
        <v>0</v>
      </c>
      <c r="AG72" s="17">
        <f t="shared" si="12"/>
        <v>0</v>
      </c>
      <c r="AH72" s="17">
        <f t="shared" si="12"/>
        <v>0</v>
      </c>
      <c r="AI72" s="17">
        <f t="shared" si="12"/>
        <v>0</v>
      </c>
      <c r="AJ72" s="17">
        <f t="shared" si="12"/>
        <v>0</v>
      </c>
      <c r="AK72" s="17">
        <f t="shared" si="12"/>
        <v>0</v>
      </c>
      <c r="AL72" s="17">
        <f t="shared" si="12"/>
        <v>0</v>
      </c>
      <c r="AM72" s="17">
        <f t="shared" si="12"/>
        <v>0</v>
      </c>
      <c r="AN72" s="17">
        <f t="shared" si="12"/>
        <v>0</v>
      </c>
      <c r="AO72" s="17">
        <f t="shared" si="12"/>
        <v>0</v>
      </c>
      <c r="AP72" s="17">
        <f t="shared" si="12"/>
        <v>0</v>
      </c>
      <c r="AQ72" s="17">
        <f t="shared" si="12"/>
        <v>0</v>
      </c>
      <c r="AR72" s="17">
        <f t="shared" si="12"/>
        <v>0</v>
      </c>
      <c r="AS72" s="17">
        <f t="shared" si="12"/>
        <v>0</v>
      </c>
      <c r="AT72" s="17">
        <f t="shared" si="12"/>
        <v>0</v>
      </c>
      <c r="AU72" s="17">
        <f t="shared" si="12"/>
        <v>0</v>
      </c>
      <c r="AV72" s="17">
        <f t="shared" si="12"/>
        <v>0</v>
      </c>
      <c r="AW72" s="17">
        <f t="shared" si="12"/>
        <v>0</v>
      </c>
    </row>
    <row r="73" spans="1:49" ht="15.75" outlineLevel="1" x14ac:dyDescent="0.25">
      <c r="A73" s="18">
        <f t="shared" si="8"/>
        <v>24</v>
      </c>
      <c r="B73" s="22" t="str">
        <f t="shared" si="13"/>
        <v>ES team</v>
      </c>
      <c r="C73" s="23" t="str">
        <f t="shared" si="13"/>
        <v>Асинский Александр</v>
      </c>
      <c r="D73" s="17">
        <f t="shared" si="5"/>
        <v>0</v>
      </c>
      <c r="E73" s="24">
        <f>IF(D73&gt;0,RANK(D73,$D$50:$D$93),Реглист!$C$93+1)</f>
        <v>43</v>
      </c>
      <c r="F73" s="17">
        <f t="shared" si="6"/>
        <v>0</v>
      </c>
      <c r="G73" s="17">
        <f t="shared" si="12"/>
        <v>0</v>
      </c>
      <c r="H73" s="17">
        <f t="shared" si="12"/>
        <v>0</v>
      </c>
      <c r="I73" s="17">
        <f t="shared" si="12"/>
        <v>0</v>
      </c>
      <c r="J73" s="17">
        <f t="shared" si="12"/>
        <v>0</v>
      </c>
      <c r="K73" s="17">
        <f t="shared" si="12"/>
        <v>0</v>
      </c>
      <c r="L73" s="17">
        <f t="shared" si="12"/>
        <v>0</v>
      </c>
      <c r="M73" s="17">
        <f t="shared" si="12"/>
        <v>0</v>
      </c>
      <c r="N73" s="17">
        <f t="shared" si="12"/>
        <v>0</v>
      </c>
      <c r="O73" s="17">
        <f t="shared" si="12"/>
        <v>0</v>
      </c>
      <c r="P73" s="17">
        <f t="shared" si="12"/>
        <v>0</v>
      </c>
      <c r="Q73" s="17">
        <f t="shared" si="12"/>
        <v>0</v>
      </c>
      <c r="R73" s="17">
        <f t="shared" si="12"/>
        <v>0</v>
      </c>
      <c r="S73" s="17">
        <f t="shared" si="12"/>
        <v>0</v>
      </c>
      <c r="T73" s="17">
        <f t="shared" si="12"/>
        <v>0</v>
      </c>
      <c r="U73" s="17">
        <f t="shared" si="12"/>
        <v>0</v>
      </c>
      <c r="V73" s="17">
        <f t="shared" si="12"/>
        <v>0</v>
      </c>
      <c r="W73" s="17">
        <f t="shared" si="12"/>
        <v>0</v>
      </c>
      <c r="X73" s="17">
        <f t="shared" si="12"/>
        <v>0</v>
      </c>
      <c r="Y73" s="17">
        <f t="shared" si="12"/>
        <v>0</v>
      </c>
      <c r="Z73" s="17">
        <f t="shared" si="12"/>
        <v>0</v>
      </c>
      <c r="AA73" s="17">
        <f t="shared" si="12"/>
        <v>0</v>
      </c>
      <c r="AB73" s="17">
        <f t="shared" si="12"/>
        <v>0</v>
      </c>
      <c r="AC73" s="17">
        <f t="shared" si="12"/>
        <v>0</v>
      </c>
      <c r="AD73" s="17">
        <f t="shared" si="12"/>
        <v>0</v>
      </c>
      <c r="AE73" s="17">
        <f t="shared" si="12"/>
        <v>0</v>
      </c>
      <c r="AF73" s="17">
        <f t="shared" si="12"/>
        <v>0</v>
      </c>
      <c r="AG73" s="17">
        <f t="shared" si="12"/>
        <v>0</v>
      </c>
      <c r="AH73" s="17">
        <f t="shared" si="12"/>
        <v>0</v>
      </c>
      <c r="AI73" s="17">
        <f t="shared" si="12"/>
        <v>0</v>
      </c>
      <c r="AJ73" s="17">
        <f t="shared" si="12"/>
        <v>0</v>
      </c>
      <c r="AK73" s="17">
        <f t="shared" si="12"/>
        <v>0</v>
      </c>
      <c r="AL73" s="17">
        <f t="shared" si="12"/>
        <v>0</v>
      </c>
      <c r="AM73" s="17">
        <f t="shared" si="12"/>
        <v>0</v>
      </c>
      <c r="AN73" s="17">
        <f t="shared" si="12"/>
        <v>0</v>
      </c>
      <c r="AO73" s="17">
        <f t="shared" si="12"/>
        <v>0</v>
      </c>
      <c r="AP73" s="17">
        <f t="shared" si="12"/>
        <v>0</v>
      </c>
      <c r="AQ73" s="17">
        <f t="shared" si="12"/>
        <v>0</v>
      </c>
      <c r="AR73" s="17">
        <f t="shared" si="12"/>
        <v>0</v>
      </c>
      <c r="AS73" s="17">
        <f t="shared" si="12"/>
        <v>0</v>
      </c>
      <c r="AT73" s="17">
        <f t="shared" si="12"/>
        <v>0</v>
      </c>
      <c r="AU73" s="17">
        <f t="shared" si="12"/>
        <v>0</v>
      </c>
      <c r="AV73" s="17">
        <f t="shared" si="12"/>
        <v>0</v>
      </c>
      <c r="AW73" s="17">
        <f t="shared" si="12"/>
        <v>0</v>
      </c>
    </row>
    <row r="74" spans="1:49" ht="15.75" outlineLevel="1" x14ac:dyDescent="0.25">
      <c r="A74" s="18">
        <f t="shared" si="8"/>
        <v>25</v>
      </c>
      <c r="B74" s="22" t="str">
        <f t="shared" si="13"/>
        <v>Bad  Fish</v>
      </c>
      <c r="C74" s="23" t="str">
        <f t="shared" si="13"/>
        <v>Желтов Игорь</v>
      </c>
      <c r="D74" s="17">
        <f t="shared" si="5"/>
        <v>693.54</v>
      </c>
      <c r="E74" s="24">
        <f>IF(D74&gt;0,RANK(D74,$D$50:$D$93),Реглист!$C$93+1)</f>
        <v>21</v>
      </c>
      <c r="F74" s="17">
        <f t="shared" si="6"/>
        <v>184.95999999999998</v>
      </c>
      <c r="G74" s="17">
        <f t="shared" si="12"/>
        <v>161.29</v>
      </c>
      <c r="H74" s="17">
        <f t="shared" si="12"/>
        <v>151.29000000000002</v>
      </c>
      <c r="I74" s="17">
        <f t="shared" si="12"/>
        <v>196</v>
      </c>
      <c r="J74" s="17">
        <f t="shared" ref="G74:AW79" si="14">POWER(J27/10,2)</f>
        <v>0</v>
      </c>
      <c r="K74" s="17">
        <f t="shared" si="14"/>
        <v>0</v>
      </c>
      <c r="L74" s="17">
        <f t="shared" si="14"/>
        <v>0</v>
      </c>
      <c r="M74" s="17">
        <f t="shared" si="14"/>
        <v>0</v>
      </c>
      <c r="N74" s="17">
        <f t="shared" si="14"/>
        <v>0</v>
      </c>
      <c r="O74" s="17">
        <f t="shared" si="14"/>
        <v>0</v>
      </c>
      <c r="P74" s="17">
        <f t="shared" si="14"/>
        <v>0</v>
      </c>
      <c r="Q74" s="17">
        <f t="shared" si="14"/>
        <v>0</v>
      </c>
      <c r="R74" s="17">
        <f t="shared" si="14"/>
        <v>0</v>
      </c>
      <c r="S74" s="17">
        <f t="shared" si="14"/>
        <v>0</v>
      </c>
      <c r="T74" s="17">
        <f t="shared" si="14"/>
        <v>0</v>
      </c>
      <c r="U74" s="17">
        <f t="shared" si="14"/>
        <v>0</v>
      </c>
      <c r="V74" s="17">
        <f t="shared" si="14"/>
        <v>0</v>
      </c>
      <c r="W74" s="17">
        <f t="shared" si="14"/>
        <v>0</v>
      </c>
      <c r="X74" s="17">
        <f t="shared" si="14"/>
        <v>0</v>
      </c>
      <c r="Y74" s="17">
        <f t="shared" si="14"/>
        <v>0</v>
      </c>
      <c r="Z74" s="17">
        <f t="shared" si="14"/>
        <v>0</v>
      </c>
      <c r="AA74" s="17">
        <f t="shared" si="14"/>
        <v>0</v>
      </c>
      <c r="AB74" s="17">
        <f t="shared" si="14"/>
        <v>0</v>
      </c>
      <c r="AC74" s="17">
        <f t="shared" si="14"/>
        <v>0</v>
      </c>
      <c r="AD74" s="17">
        <f t="shared" si="14"/>
        <v>0</v>
      </c>
      <c r="AE74" s="17">
        <f t="shared" si="14"/>
        <v>0</v>
      </c>
      <c r="AF74" s="17">
        <f t="shared" si="14"/>
        <v>0</v>
      </c>
      <c r="AG74" s="17">
        <f t="shared" si="14"/>
        <v>0</v>
      </c>
      <c r="AH74" s="17">
        <f t="shared" si="14"/>
        <v>0</v>
      </c>
      <c r="AI74" s="17">
        <f t="shared" si="14"/>
        <v>0</v>
      </c>
      <c r="AJ74" s="17">
        <f t="shared" si="14"/>
        <v>0</v>
      </c>
      <c r="AK74" s="17">
        <f t="shared" si="14"/>
        <v>0</v>
      </c>
      <c r="AL74" s="17">
        <f t="shared" si="14"/>
        <v>0</v>
      </c>
      <c r="AM74" s="17">
        <f t="shared" si="14"/>
        <v>0</v>
      </c>
      <c r="AN74" s="17">
        <f t="shared" si="14"/>
        <v>0</v>
      </c>
      <c r="AO74" s="17">
        <f t="shared" si="14"/>
        <v>0</v>
      </c>
      <c r="AP74" s="17">
        <f t="shared" si="14"/>
        <v>0</v>
      </c>
      <c r="AQ74" s="17">
        <f t="shared" si="14"/>
        <v>0</v>
      </c>
      <c r="AR74" s="17">
        <f t="shared" si="14"/>
        <v>0</v>
      </c>
      <c r="AS74" s="17">
        <f t="shared" si="14"/>
        <v>0</v>
      </c>
      <c r="AT74" s="17">
        <f t="shared" si="14"/>
        <v>0</v>
      </c>
      <c r="AU74" s="17">
        <f t="shared" si="14"/>
        <v>0</v>
      </c>
      <c r="AV74" s="17">
        <f t="shared" si="14"/>
        <v>0</v>
      </c>
      <c r="AW74" s="17">
        <f t="shared" si="14"/>
        <v>0</v>
      </c>
    </row>
    <row r="75" spans="1:49" ht="15.75" outlineLevel="1" x14ac:dyDescent="0.25">
      <c r="A75" s="18">
        <f t="shared" si="8"/>
        <v>26</v>
      </c>
      <c r="B75" s="22" t="str">
        <f t="shared" si="13"/>
        <v>Штиль</v>
      </c>
      <c r="C75" s="23" t="str">
        <f t="shared" si="13"/>
        <v>Рябишников Иван</v>
      </c>
      <c r="D75" s="17">
        <f t="shared" si="5"/>
        <v>144</v>
      </c>
      <c r="E75" s="24">
        <f>IF(D75&gt;0,RANK(D75,$D$50:$D$93),Реглист!$C$93+1)</f>
        <v>32</v>
      </c>
      <c r="F75" s="17">
        <f t="shared" si="6"/>
        <v>144</v>
      </c>
      <c r="G75" s="17">
        <f t="shared" si="14"/>
        <v>0</v>
      </c>
      <c r="H75" s="17">
        <f t="shared" si="14"/>
        <v>0</v>
      </c>
      <c r="I75" s="17">
        <f t="shared" si="14"/>
        <v>0</v>
      </c>
      <c r="J75" s="17">
        <f t="shared" si="14"/>
        <v>0</v>
      </c>
      <c r="K75" s="17">
        <f t="shared" si="14"/>
        <v>0</v>
      </c>
      <c r="L75" s="17">
        <f t="shared" si="14"/>
        <v>0</v>
      </c>
      <c r="M75" s="17">
        <f t="shared" si="14"/>
        <v>0</v>
      </c>
      <c r="N75" s="17">
        <f t="shared" si="14"/>
        <v>0</v>
      </c>
      <c r="O75" s="17">
        <f t="shared" si="14"/>
        <v>0</v>
      </c>
      <c r="P75" s="17">
        <f t="shared" si="14"/>
        <v>0</v>
      </c>
      <c r="Q75" s="17">
        <f t="shared" si="14"/>
        <v>0</v>
      </c>
      <c r="R75" s="17">
        <f t="shared" si="14"/>
        <v>0</v>
      </c>
      <c r="S75" s="17">
        <f t="shared" si="14"/>
        <v>0</v>
      </c>
      <c r="T75" s="17">
        <f t="shared" si="14"/>
        <v>0</v>
      </c>
      <c r="U75" s="17">
        <f t="shared" si="14"/>
        <v>0</v>
      </c>
      <c r="V75" s="17">
        <f t="shared" si="14"/>
        <v>0</v>
      </c>
      <c r="W75" s="17">
        <f t="shared" si="14"/>
        <v>0</v>
      </c>
      <c r="X75" s="17">
        <f t="shared" si="14"/>
        <v>0</v>
      </c>
      <c r="Y75" s="17">
        <f t="shared" si="14"/>
        <v>0</v>
      </c>
      <c r="Z75" s="17">
        <f t="shared" si="14"/>
        <v>0</v>
      </c>
      <c r="AA75" s="17">
        <f t="shared" si="14"/>
        <v>0</v>
      </c>
      <c r="AB75" s="17">
        <f t="shared" si="14"/>
        <v>0</v>
      </c>
      <c r="AC75" s="17">
        <f t="shared" si="14"/>
        <v>0</v>
      </c>
      <c r="AD75" s="17">
        <f t="shared" si="14"/>
        <v>0</v>
      </c>
      <c r="AE75" s="17">
        <f t="shared" si="14"/>
        <v>0</v>
      </c>
      <c r="AF75" s="17">
        <f t="shared" si="14"/>
        <v>0</v>
      </c>
      <c r="AG75" s="17">
        <f t="shared" si="14"/>
        <v>0</v>
      </c>
      <c r="AH75" s="17">
        <f t="shared" si="14"/>
        <v>0</v>
      </c>
      <c r="AI75" s="17">
        <f t="shared" si="14"/>
        <v>0</v>
      </c>
      <c r="AJ75" s="17">
        <f t="shared" si="14"/>
        <v>0</v>
      </c>
      <c r="AK75" s="17">
        <f t="shared" si="14"/>
        <v>0</v>
      </c>
      <c r="AL75" s="17">
        <f t="shared" si="14"/>
        <v>0</v>
      </c>
      <c r="AM75" s="17">
        <f t="shared" si="14"/>
        <v>0</v>
      </c>
      <c r="AN75" s="17">
        <f t="shared" si="14"/>
        <v>0</v>
      </c>
      <c r="AO75" s="17">
        <f t="shared" si="14"/>
        <v>0</v>
      </c>
      <c r="AP75" s="17">
        <f t="shared" si="14"/>
        <v>0</v>
      </c>
      <c r="AQ75" s="17">
        <f t="shared" si="14"/>
        <v>0</v>
      </c>
      <c r="AR75" s="17">
        <f t="shared" si="14"/>
        <v>0</v>
      </c>
      <c r="AS75" s="17">
        <f t="shared" si="14"/>
        <v>0</v>
      </c>
      <c r="AT75" s="17">
        <f t="shared" si="14"/>
        <v>0</v>
      </c>
      <c r="AU75" s="17">
        <f t="shared" si="14"/>
        <v>0</v>
      </c>
      <c r="AV75" s="17">
        <f t="shared" si="14"/>
        <v>0</v>
      </c>
      <c r="AW75" s="17">
        <f t="shared" si="14"/>
        <v>0</v>
      </c>
    </row>
    <row r="76" spans="1:49" ht="15.75" outlineLevel="1" x14ac:dyDescent="0.25">
      <c r="A76" s="18">
        <f t="shared" si="8"/>
        <v>27</v>
      </c>
      <c r="B76" s="22" t="str">
        <f t="shared" si="13"/>
        <v>Solfishing</v>
      </c>
      <c r="C76" s="23" t="str">
        <f t="shared" si="13"/>
        <v>Губчик Александр</v>
      </c>
      <c r="D76" s="17">
        <f t="shared" si="5"/>
        <v>0</v>
      </c>
      <c r="E76" s="24">
        <f>IF(D76&gt;0,RANK(D76,$D$50:$D$93),Реглист!$C$93+1)</f>
        <v>43</v>
      </c>
      <c r="F76" s="17">
        <f t="shared" si="6"/>
        <v>0</v>
      </c>
      <c r="G76" s="17">
        <f t="shared" si="14"/>
        <v>0</v>
      </c>
      <c r="H76" s="17">
        <f t="shared" si="14"/>
        <v>0</v>
      </c>
      <c r="I76" s="17">
        <f t="shared" si="14"/>
        <v>0</v>
      </c>
      <c r="J76" s="17">
        <f t="shared" si="14"/>
        <v>0</v>
      </c>
      <c r="K76" s="17">
        <f t="shared" si="14"/>
        <v>0</v>
      </c>
      <c r="L76" s="17">
        <f t="shared" si="14"/>
        <v>0</v>
      </c>
      <c r="M76" s="17">
        <f t="shared" si="14"/>
        <v>0</v>
      </c>
      <c r="N76" s="17">
        <f t="shared" si="14"/>
        <v>0</v>
      </c>
      <c r="O76" s="17">
        <f t="shared" si="14"/>
        <v>0</v>
      </c>
      <c r="P76" s="17">
        <f t="shared" si="14"/>
        <v>0</v>
      </c>
      <c r="Q76" s="17">
        <f t="shared" si="14"/>
        <v>0</v>
      </c>
      <c r="R76" s="17">
        <f t="shared" si="14"/>
        <v>0</v>
      </c>
      <c r="S76" s="17">
        <f t="shared" si="14"/>
        <v>0</v>
      </c>
      <c r="T76" s="17">
        <f t="shared" si="14"/>
        <v>0</v>
      </c>
      <c r="U76" s="17">
        <f t="shared" si="14"/>
        <v>0</v>
      </c>
      <c r="V76" s="17">
        <f t="shared" si="14"/>
        <v>0</v>
      </c>
      <c r="W76" s="17">
        <f t="shared" si="14"/>
        <v>0</v>
      </c>
      <c r="X76" s="17">
        <f t="shared" si="14"/>
        <v>0</v>
      </c>
      <c r="Y76" s="17">
        <f t="shared" si="14"/>
        <v>0</v>
      </c>
      <c r="Z76" s="17">
        <f t="shared" si="14"/>
        <v>0</v>
      </c>
      <c r="AA76" s="17">
        <f t="shared" si="14"/>
        <v>0</v>
      </c>
      <c r="AB76" s="17">
        <f t="shared" si="14"/>
        <v>0</v>
      </c>
      <c r="AC76" s="17">
        <f t="shared" si="14"/>
        <v>0</v>
      </c>
      <c r="AD76" s="17">
        <f t="shared" si="14"/>
        <v>0</v>
      </c>
      <c r="AE76" s="17">
        <f t="shared" si="14"/>
        <v>0</v>
      </c>
      <c r="AF76" s="17">
        <f t="shared" si="14"/>
        <v>0</v>
      </c>
      <c r="AG76" s="17">
        <f t="shared" si="14"/>
        <v>0</v>
      </c>
      <c r="AH76" s="17">
        <f t="shared" si="14"/>
        <v>0</v>
      </c>
      <c r="AI76" s="17">
        <f t="shared" si="14"/>
        <v>0</v>
      </c>
      <c r="AJ76" s="17">
        <f t="shared" si="14"/>
        <v>0</v>
      </c>
      <c r="AK76" s="17">
        <f t="shared" si="14"/>
        <v>0</v>
      </c>
      <c r="AL76" s="17">
        <f t="shared" si="14"/>
        <v>0</v>
      </c>
      <c r="AM76" s="17">
        <f t="shared" si="14"/>
        <v>0</v>
      </c>
      <c r="AN76" s="17">
        <f t="shared" si="14"/>
        <v>0</v>
      </c>
      <c r="AO76" s="17">
        <f t="shared" si="14"/>
        <v>0</v>
      </c>
      <c r="AP76" s="17">
        <f t="shared" si="14"/>
        <v>0</v>
      </c>
      <c r="AQ76" s="17">
        <f t="shared" si="14"/>
        <v>0</v>
      </c>
      <c r="AR76" s="17">
        <f t="shared" si="14"/>
        <v>0</v>
      </c>
      <c r="AS76" s="17">
        <f t="shared" si="14"/>
        <v>0</v>
      </c>
      <c r="AT76" s="17">
        <f t="shared" si="14"/>
        <v>0</v>
      </c>
      <c r="AU76" s="17">
        <f t="shared" si="14"/>
        <v>0</v>
      </c>
      <c r="AV76" s="17">
        <f t="shared" si="14"/>
        <v>0</v>
      </c>
      <c r="AW76" s="17">
        <f t="shared" si="14"/>
        <v>0</v>
      </c>
    </row>
    <row r="77" spans="1:49" ht="15.75" outlineLevel="1" x14ac:dyDescent="0.25">
      <c r="A77" s="18">
        <f t="shared" si="8"/>
        <v>28</v>
      </c>
      <c r="B77" s="22" t="str">
        <f t="shared" si="13"/>
        <v>Favorite Team Belarus</v>
      </c>
      <c r="C77" s="23" t="str">
        <f t="shared" si="13"/>
        <v xml:space="preserve">Анпилов Андрей </v>
      </c>
      <c r="D77" s="17">
        <f t="shared" si="5"/>
        <v>1783.64</v>
      </c>
      <c r="E77" s="24">
        <f>IF(D77&gt;0,RANK(D77,$D$50:$D$93),Реглист!$C$93+1)</f>
        <v>6</v>
      </c>
      <c r="F77" s="17">
        <f t="shared" si="6"/>
        <v>156.25</v>
      </c>
      <c r="G77" s="17">
        <f t="shared" si="14"/>
        <v>161.29</v>
      </c>
      <c r="H77" s="17">
        <f t="shared" si="14"/>
        <v>942.49</v>
      </c>
      <c r="I77" s="17">
        <f t="shared" si="14"/>
        <v>196</v>
      </c>
      <c r="J77" s="17">
        <f t="shared" si="14"/>
        <v>327.61000000000007</v>
      </c>
      <c r="K77" s="17">
        <f t="shared" si="14"/>
        <v>0</v>
      </c>
      <c r="L77" s="17">
        <f t="shared" si="14"/>
        <v>0</v>
      </c>
      <c r="M77" s="17">
        <f t="shared" si="14"/>
        <v>0</v>
      </c>
      <c r="N77" s="17">
        <f t="shared" si="14"/>
        <v>0</v>
      </c>
      <c r="O77" s="17">
        <f t="shared" si="14"/>
        <v>0</v>
      </c>
      <c r="P77" s="17">
        <f t="shared" si="14"/>
        <v>0</v>
      </c>
      <c r="Q77" s="17">
        <f t="shared" si="14"/>
        <v>0</v>
      </c>
      <c r="R77" s="17">
        <f t="shared" si="14"/>
        <v>0</v>
      </c>
      <c r="S77" s="17">
        <f t="shared" si="14"/>
        <v>0</v>
      </c>
      <c r="T77" s="17">
        <f t="shared" si="14"/>
        <v>0</v>
      </c>
      <c r="U77" s="17">
        <f t="shared" si="14"/>
        <v>0</v>
      </c>
      <c r="V77" s="17">
        <f t="shared" si="14"/>
        <v>0</v>
      </c>
      <c r="W77" s="17">
        <f t="shared" si="14"/>
        <v>0</v>
      </c>
      <c r="X77" s="17">
        <f t="shared" si="14"/>
        <v>0</v>
      </c>
      <c r="Y77" s="17">
        <f t="shared" si="14"/>
        <v>0</v>
      </c>
      <c r="Z77" s="17">
        <f t="shared" si="14"/>
        <v>0</v>
      </c>
      <c r="AA77" s="17">
        <f t="shared" si="14"/>
        <v>0</v>
      </c>
      <c r="AB77" s="17">
        <f t="shared" si="14"/>
        <v>0</v>
      </c>
      <c r="AC77" s="17">
        <f t="shared" si="14"/>
        <v>0</v>
      </c>
      <c r="AD77" s="17">
        <f t="shared" si="14"/>
        <v>0</v>
      </c>
      <c r="AE77" s="17">
        <f t="shared" si="14"/>
        <v>0</v>
      </c>
      <c r="AF77" s="17">
        <f t="shared" si="14"/>
        <v>0</v>
      </c>
      <c r="AG77" s="17">
        <f t="shared" si="14"/>
        <v>0</v>
      </c>
      <c r="AH77" s="17">
        <f t="shared" si="14"/>
        <v>0</v>
      </c>
      <c r="AI77" s="17">
        <f t="shared" si="14"/>
        <v>0</v>
      </c>
      <c r="AJ77" s="17">
        <f t="shared" si="14"/>
        <v>0</v>
      </c>
      <c r="AK77" s="17">
        <f t="shared" si="14"/>
        <v>0</v>
      </c>
      <c r="AL77" s="17">
        <f t="shared" si="14"/>
        <v>0</v>
      </c>
      <c r="AM77" s="17">
        <f t="shared" si="14"/>
        <v>0</v>
      </c>
      <c r="AN77" s="17">
        <f t="shared" si="14"/>
        <v>0</v>
      </c>
      <c r="AO77" s="17">
        <f t="shared" si="14"/>
        <v>0</v>
      </c>
      <c r="AP77" s="17">
        <f t="shared" si="14"/>
        <v>0</v>
      </c>
      <c r="AQ77" s="17">
        <f t="shared" si="14"/>
        <v>0</v>
      </c>
      <c r="AR77" s="17">
        <f t="shared" si="14"/>
        <v>0</v>
      </c>
      <c r="AS77" s="17">
        <f t="shared" si="14"/>
        <v>0</v>
      </c>
      <c r="AT77" s="17">
        <f t="shared" si="14"/>
        <v>0</v>
      </c>
      <c r="AU77" s="17">
        <f t="shared" si="14"/>
        <v>0</v>
      </c>
      <c r="AV77" s="17">
        <f t="shared" si="14"/>
        <v>0</v>
      </c>
      <c r="AW77" s="17">
        <f t="shared" si="14"/>
        <v>0</v>
      </c>
    </row>
    <row r="78" spans="1:49" ht="15.75" outlineLevel="1" x14ac:dyDescent="0.25">
      <c r="A78" s="18">
        <f t="shared" si="8"/>
        <v>29</v>
      </c>
      <c r="B78" s="22" t="str">
        <f t="shared" si="13"/>
        <v>Team Ylov</v>
      </c>
      <c r="C78" s="23" t="str">
        <f t="shared" si="13"/>
        <v>Кулаженко Владимир</v>
      </c>
      <c r="D78" s="17">
        <f t="shared" si="5"/>
        <v>1017.95</v>
      </c>
      <c r="E78" s="24">
        <f>IF(D78&gt;0,RANK(D78,$D$50:$D$93),Реглист!$C$93+1)</f>
        <v>16</v>
      </c>
      <c r="F78" s="17">
        <f t="shared" si="6"/>
        <v>146.41</v>
      </c>
      <c r="G78" s="17">
        <f t="shared" si="14"/>
        <v>151.29000000000002</v>
      </c>
      <c r="H78" s="17">
        <f t="shared" si="14"/>
        <v>144</v>
      </c>
      <c r="I78" s="17">
        <f t="shared" si="14"/>
        <v>225</v>
      </c>
      <c r="J78" s="17">
        <f t="shared" si="14"/>
        <v>169</v>
      </c>
      <c r="K78" s="17">
        <f t="shared" si="14"/>
        <v>182.25</v>
      </c>
      <c r="L78" s="17">
        <f t="shared" si="14"/>
        <v>0</v>
      </c>
      <c r="M78" s="17">
        <f t="shared" si="14"/>
        <v>0</v>
      </c>
      <c r="N78" s="17">
        <f t="shared" si="14"/>
        <v>0</v>
      </c>
      <c r="O78" s="17">
        <f t="shared" si="14"/>
        <v>0</v>
      </c>
      <c r="P78" s="17">
        <f t="shared" si="14"/>
        <v>0</v>
      </c>
      <c r="Q78" s="17">
        <f t="shared" si="14"/>
        <v>0</v>
      </c>
      <c r="R78" s="17">
        <f t="shared" si="14"/>
        <v>0</v>
      </c>
      <c r="S78" s="17">
        <f t="shared" si="14"/>
        <v>0</v>
      </c>
      <c r="T78" s="17">
        <f t="shared" si="14"/>
        <v>0</v>
      </c>
      <c r="U78" s="17">
        <f t="shared" si="14"/>
        <v>0</v>
      </c>
      <c r="V78" s="17">
        <f t="shared" si="14"/>
        <v>0</v>
      </c>
      <c r="W78" s="17">
        <f t="shared" si="14"/>
        <v>0</v>
      </c>
      <c r="X78" s="17">
        <f t="shared" si="14"/>
        <v>0</v>
      </c>
      <c r="Y78" s="17">
        <f t="shared" si="14"/>
        <v>0</v>
      </c>
      <c r="Z78" s="17">
        <f t="shared" si="14"/>
        <v>0</v>
      </c>
      <c r="AA78" s="17">
        <f t="shared" si="14"/>
        <v>0</v>
      </c>
      <c r="AB78" s="17">
        <f t="shared" si="14"/>
        <v>0</v>
      </c>
      <c r="AC78" s="17">
        <f t="shared" si="14"/>
        <v>0</v>
      </c>
      <c r="AD78" s="17">
        <f t="shared" si="14"/>
        <v>0</v>
      </c>
      <c r="AE78" s="17">
        <f t="shared" si="14"/>
        <v>0</v>
      </c>
      <c r="AF78" s="17">
        <f t="shared" si="14"/>
        <v>0</v>
      </c>
      <c r="AG78" s="17">
        <f t="shared" si="14"/>
        <v>0</v>
      </c>
      <c r="AH78" s="17">
        <f t="shared" si="14"/>
        <v>0</v>
      </c>
      <c r="AI78" s="17">
        <f t="shared" si="14"/>
        <v>0</v>
      </c>
      <c r="AJ78" s="17">
        <f t="shared" si="14"/>
        <v>0</v>
      </c>
      <c r="AK78" s="17">
        <f t="shared" si="14"/>
        <v>0</v>
      </c>
      <c r="AL78" s="17">
        <f t="shared" si="14"/>
        <v>0</v>
      </c>
      <c r="AM78" s="17">
        <f t="shared" si="14"/>
        <v>0</v>
      </c>
      <c r="AN78" s="17">
        <f t="shared" si="14"/>
        <v>0</v>
      </c>
      <c r="AO78" s="17">
        <f t="shared" si="14"/>
        <v>0</v>
      </c>
      <c r="AP78" s="17">
        <f t="shared" si="14"/>
        <v>0</v>
      </c>
      <c r="AQ78" s="17">
        <f t="shared" si="14"/>
        <v>0</v>
      </c>
      <c r="AR78" s="17">
        <f t="shared" si="14"/>
        <v>0</v>
      </c>
      <c r="AS78" s="17">
        <f t="shared" si="14"/>
        <v>0</v>
      </c>
      <c r="AT78" s="17">
        <f t="shared" si="14"/>
        <v>0</v>
      </c>
      <c r="AU78" s="17">
        <f t="shared" si="14"/>
        <v>0</v>
      </c>
      <c r="AV78" s="17">
        <f t="shared" si="14"/>
        <v>0</v>
      </c>
      <c r="AW78" s="17">
        <f t="shared" si="14"/>
        <v>0</v>
      </c>
    </row>
    <row r="79" spans="1:49" ht="15.75" outlineLevel="1" x14ac:dyDescent="0.25">
      <c r="A79" s="18">
        <f t="shared" si="8"/>
        <v>30</v>
      </c>
      <c r="B79" s="22" t="str">
        <f t="shared" si="13"/>
        <v>-</v>
      </c>
      <c r="C79" s="23" t="str">
        <f t="shared" si="13"/>
        <v>-</v>
      </c>
      <c r="D79" s="17">
        <f t="shared" si="5"/>
        <v>0</v>
      </c>
      <c r="E79" s="24">
        <f>IF(D79&gt;0,RANK(D79,$D$50:$D$93),Реглист!$C$93+1)</f>
        <v>43</v>
      </c>
      <c r="F79" s="17">
        <f t="shared" si="6"/>
        <v>0</v>
      </c>
      <c r="G79" s="17">
        <f t="shared" si="14"/>
        <v>0</v>
      </c>
      <c r="H79" s="17">
        <f t="shared" si="14"/>
        <v>0</v>
      </c>
      <c r="I79" s="17">
        <f t="shared" si="14"/>
        <v>0</v>
      </c>
      <c r="J79" s="17">
        <f t="shared" si="14"/>
        <v>0</v>
      </c>
      <c r="K79" s="17">
        <f t="shared" si="14"/>
        <v>0</v>
      </c>
      <c r="L79" s="17">
        <f t="shared" si="14"/>
        <v>0</v>
      </c>
      <c r="M79" s="17">
        <f t="shared" si="14"/>
        <v>0</v>
      </c>
      <c r="N79" s="17">
        <f t="shared" si="14"/>
        <v>0</v>
      </c>
      <c r="O79" s="17">
        <f t="shared" si="14"/>
        <v>0</v>
      </c>
      <c r="P79" s="17">
        <f t="shared" si="14"/>
        <v>0</v>
      </c>
      <c r="Q79" s="17">
        <f t="shared" si="14"/>
        <v>0</v>
      </c>
      <c r="R79" s="17">
        <f t="shared" si="14"/>
        <v>0</v>
      </c>
      <c r="S79" s="17">
        <f t="shared" si="14"/>
        <v>0</v>
      </c>
      <c r="T79" s="17">
        <f t="shared" si="14"/>
        <v>0</v>
      </c>
      <c r="U79" s="17">
        <f t="shared" si="14"/>
        <v>0</v>
      </c>
      <c r="V79" s="17">
        <f t="shared" si="14"/>
        <v>0</v>
      </c>
      <c r="W79" s="17">
        <f t="shared" si="14"/>
        <v>0</v>
      </c>
      <c r="X79" s="17">
        <f t="shared" si="14"/>
        <v>0</v>
      </c>
      <c r="Y79" s="17">
        <f t="shared" si="14"/>
        <v>0</v>
      </c>
      <c r="Z79" s="17">
        <f t="shared" si="14"/>
        <v>0</v>
      </c>
      <c r="AA79" s="17">
        <f t="shared" si="14"/>
        <v>0</v>
      </c>
      <c r="AB79" s="17">
        <f t="shared" si="14"/>
        <v>0</v>
      </c>
      <c r="AC79" s="17">
        <f t="shared" si="14"/>
        <v>0</v>
      </c>
      <c r="AD79" s="17">
        <f t="shared" si="14"/>
        <v>0</v>
      </c>
      <c r="AE79" s="17">
        <f t="shared" si="14"/>
        <v>0</v>
      </c>
      <c r="AF79" s="17">
        <f t="shared" si="14"/>
        <v>0</v>
      </c>
      <c r="AG79" s="17">
        <f t="shared" si="14"/>
        <v>0</v>
      </c>
      <c r="AH79" s="17">
        <f t="shared" si="14"/>
        <v>0</v>
      </c>
      <c r="AI79" s="17">
        <f t="shared" si="14"/>
        <v>0</v>
      </c>
      <c r="AJ79" s="17">
        <f t="shared" si="14"/>
        <v>0</v>
      </c>
      <c r="AK79" s="17">
        <f t="shared" si="14"/>
        <v>0</v>
      </c>
      <c r="AL79" s="17">
        <f t="shared" si="14"/>
        <v>0</v>
      </c>
      <c r="AM79" s="17">
        <f t="shared" si="14"/>
        <v>0</v>
      </c>
      <c r="AN79" s="17">
        <f t="shared" si="14"/>
        <v>0</v>
      </c>
      <c r="AO79" s="17">
        <f t="shared" si="14"/>
        <v>0</v>
      </c>
      <c r="AP79" s="17">
        <f t="shared" si="14"/>
        <v>0</v>
      </c>
      <c r="AQ79" s="17">
        <f t="shared" si="14"/>
        <v>0</v>
      </c>
      <c r="AR79" s="17">
        <f t="shared" si="14"/>
        <v>0</v>
      </c>
      <c r="AS79" s="17">
        <f t="shared" si="14"/>
        <v>0</v>
      </c>
      <c r="AT79" s="17">
        <f t="shared" si="14"/>
        <v>0</v>
      </c>
      <c r="AU79" s="17">
        <f t="shared" si="14"/>
        <v>0</v>
      </c>
      <c r="AV79" s="17">
        <f t="shared" si="14"/>
        <v>0</v>
      </c>
      <c r="AW79" s="17">
        <f t="shared" si="14"/>
        <v>0</v>
      </c>
    </row>
    <row r="80" spans="1:49" ht="15.75" outlineLevel="1" x14ac:dyDescent="0.25">
      <c r="A80" s="18">
        <f t="shared" si="8"/>
        <v>31</v>
      </c>
      <c r="B80" s="22" t="str">
        <f t="shared" si="13"/>
        <v>Позитив</v>
      </c>
      <c r="C80" s="23" t="str">
        <f t="shared" si="13"/>
        <v>Строк Павел</v>
      </c>
      <c r="D80" s="17">
        <f t="shared" si="5"/>
        <v>1423.57</v>
      </c>
      <c r="E80" s="24">
        <f>IF(D80&gt;0,RANK(D80,$D$50:$D$93),Реглист!$C$93+1)</f>
        <v>9</v>
      </c>
      <c r="F80" s="17">
        <f t="shared" si="6"/>
        <v>778.41</v>
      </c>
      <c r="G80" s="17">
        <f t="shared" ref="G80:AW85" si="15">POWER(G33/10,2)</f>
        <v>645.16</v>
      </c>
      <c r="H80" s="17">
        <f t="shared" si="15"/>
        <v>0</v>
      </c>
      <c r="I80" s="17">
        <f t="shared" si="15"/>
        <v>0</v>
      </c>
      <c r="J80" s="17">
        <f t="shared" si="15"/>
        <v>0</v>
      </c>
      <c r="K80" s="17">
        <f t="shared" si="15"/>
        <v>0</v>
      </c>
      <c r="L80" s="17">
        <f t="shared" si="15"/>
        <v>0</v>
      </c>
      <c r="M80" s="17">
        <f t="shared" si="15"/>
        <v>0</v>
      </c>
      <c r="N80" s="17">
        <f t="shared" si="15"/>
        <v>0</v>
      </c>
      <c r="O80" s="17">
        <f t="shared" si="15"/>
        <v>0</v>
      </c>
      <c r="P80" s="17">
        <f t="shared" si="15"/>
        <v>0</v>
      </c>
      <c r="Q80" s="17">
        <f t="shared" si="15"/>
        <v>0</v>
      </c>
      <c r="R80" s="17">
        <f t="shared" si="15"/>
        <v>0</v>
      </c>
      <c r="S80" s="17">
        <f t="shared" si="15"/>
        <v>0</v>
      </c>
      <c r="T80" s="17">
        <f t="shared" si="15"/>
        <v>0</v>
      </c>
      <c r="U80" s="17">
        <f t="shared" si="15"/>
        <v>0</v>
      </c>
      <c r="V80" s="17">
        <f t="shared" si="15"/>
        <v>0</v>
      </c>
      <c r="W80" s="17">
        <f t="shared" si="15"/>
        <v>0</v>
      </c>
      <c r="X80" s="17">
        <f t="shared" si="15"/>
        <v>0</v>
      </c>
      <c r="Y80" s="17">
        <f t="shared" si="15"/>
        <v>0</v>
      </c>
      <c r="Z80" s="17">
        <f t="shared" si="15"/>
        <v>0</v>
      </c>
      <c r="AA80" s="17">
        <f t="shared" si="15"/>
        <v>0</v>
      </c>
      <c r="AB80" s="17">
        <f t="shared" si="15"/>
        <v>0</v>
      </c>
      <c r="AC80" s="17">
        <f t="shared" si="15"/>
        <v>0</v>
      </c>
      <c r="AD80" s="17">
        <f t="shared" si="15"/>
        <v>0</v>
      </c>
      <c r="AE80" s="17">
        <f t="shared" si="15"/>
        <v>0</v>
      </c>
      <c r="AF80" s="17">
        <f t="shared" si="15"/>
        <v>0</v>
      </c>
      <c r="AG80" s="17">
        <f t="shared" si="15"/>
        <v>0</v>
      </c>
      <c r="AH80" s="17">
        <f t="shared" si="15"/>
        <v>0</v>
      </c>
      <c r="AI80" s="17">
        <f t="shared" si="15"/>
        <v>0</v>
      </c>
      <c r="AJ80" s="17">
        <f t="shared" si="15"/>
        <v>0</v>
      </c>
      <c r="AK80" s="17">
        <f t="shared" si="15"/>
        <v>0</v>
      </c>
      <c r="AL80" s="17">
        <f t="shared" si="15"/>
        <v>0</v>
      </c>
      <c r="AM80" s="17">
        <f t="shared" si="15"/>
        <v>0</v>
      </c>
      <c r="AN80" s="17">
        <f t="shared" si="15"/>
        <v>0</v>
      </c>
      <c r="AO80" s="17">
        <f t="shared" si="15"/>
        <v>0</v>
      </c>
      <c r="AP80" s="17">
        <f t="shared" si="15"/>
        <v>0</v>
      </c>
      <c r="AQ80" s="17">
        <f t="shared" si="15"/>
        <v>0</v>
      </c>
      <c r="AR80" s="17">
        <f t="shared" si="15"/>
        <v>0</v>
      </c>
      <c r="AS80" s="17">
        <f t="shared" si="15"/>
        <v>0</v>
      </c>
      <c r="AT80" s="17">
        <f t="shared" si="15"/>
        <v>0</v>
      </c>
      <c r="AU80" s="17">
        <f t="shared" si="15"/>
        <v>0</v>
      </c>
      <c r="AV80" s="17">
        <f t="shared" si="15"/>
        <v>0</v>
      </c>
      <c r="AW80" s="17">
        <f t="shared" si="15"/>
        <v>0</v>
      </c>
    </row>
    <row r="81" spans="1:49" ht="15.75" outlineLevel="1" x14ac:dyDescent="0.25">
      <c r="A81" s="18">
        <f t="shared" si="8"/>
        <v>32</v>
      </c>
      <c r="B81" s="22" t="str">
        <f t="shared" si="13"/>
        <v>Твичим и джигуем</v>
      </c>
      <c r="C81" s="23" t="str">
        <f t="shared" si="13"/>
        <v>Синовец Роман</v>
      </c>
      <c r="D81" s="17">
        <f t="shared" si="5"/>
        <v>538.49</v>
      </c>
      <c r="E81" s="24">
        <f>IF(D81&gt;0,RANK(D81,$D$50:$D$93),Реглист!$C$93+1)</f>
        <v>23</v>
      </c>
      <c r="F81" s="17">
        <f t="shared" si="6"/>
        <v>146.41</v>
      </c>
      <c r="G81" s="17">
        <f t="shared" si="15"/>
        <v>190.44000000000003</v>
      </c>
      <c r="H81" s="17">
        <f t="shared" si="15"/>
        <v>201.64</v>
      </c>
      <c r="I81" s="17">
        <f t="shared" si="15"/>
        <v>0</v>
      </c>
      <c r="J81" s="17">
        <f t="shared" si="15"/>
        <v>0</v>
      </c>
      <c r="K81" s="17">
        <f t="shared" si="15"/>
        <v>0</v>
      </c>
      <c r="L81" s="17">
        <f t="shared" si="15"/>
        <v>0</v>
      </c>
      <c r="M81" s="17">
        <f t="shared" si="15"/>
        <v>0</v>
      </c>
      <c r="N81" s="17">
        <f t="shared" si="15"/>
        <v>0</v>
      </c>
      <c r="O81" s="17">
        <f t="shared" si="15"/>
        <v>0</v>
      </c>
      <c r="P81" s="17">
        <f t="shared" si="15"/>
        <v>0</v>
      </c>
      <c r="Q81" s="17">
        <f t="shared" si="15"/>
        <v>0</v>
      </c>
      <c r="R81" s="17">
        <f t="shared" si="15"/>
        <v>0</v>
      </c>
      <c r="S81" s="17">
        <f t="shared" si="15"/>
        <v>0</v>
      </c>
      <c r="T81" s="17">
        <f t="shared" si="15"/>
        <v>0</v>
      </c>
      <c r="U81" s="17">
        <f t="shared" si="15"/>
        <v>0</v>
      </c>
      <c r="V81" s="17">
        <f t="shared" si="15"/>
        <v>0</v>
      </c>
      <c r="W81" s="17">
        <f t="shared" si="15"/>
        <v>0</v>
      </c>
      <c r="X81" s="17">
        <f t="shared" si="15"/>
        <v>0</v>
      </c>
      <c r="Y81" s="17">
        <f t="shared" si="15"/>
        <v>0</v>
      </c>
      <c r="Z81" s="17">
        <f t="shared" si="15"/>
        <v>0</v>
      </c>
      <c r="AA81" s="17">
        <f t="shared" si="15"/>
        <v>0</v>
      </c>
      <c r="AB81" s="17">
        <f t="shared" si="15"/>
        <v>0</v>
      </c>
      <c r="AC81" s="17">
        <f t="shared" si="15"/>
        <v>0</v>
      </c>
      <c r="AD81" s="17">
        <f t="shared" si="15"/>
        <v>0</v>
      </c>
      <c r="AE81" s="17">
        <f t="shared" si="15"/>
        <v>0</v>
      </c>
      <c r="AF81" s="17">
        <f t="shared" si="15"/>
        <v>0</v>
      </c>
      <c r="AG81" s="17">
        <f t="shared" si="15"/>
        <v>0</v>
      </c>
      <c r="AH81" s="17">
        <f t="shared" si="15"/>
        <v>0</v>
      </c>
      <c r="AI81" s="17">
        <f t="shared" si="15"/>
        <v>0</v>
      </c>
      <c r="AJ81" s="17">
        <f t="shared" si="15"/>
        <v>0</v>
      </c>
      <c r="AK81" s="17">
        <f t="shared" si="15"/>
        <v>0</v>
      </c>
      <c r="AL81" s="17">
        <f t="shared" si="15"/>
        <v>0</v>
      </c>
      <c r="AM81" s="17">
        <f t="shared" si="15"/>
        <v>0</v>
      </c>
      <c r="AN81" s="17">
        <f t="shared" si="15"/>
        <v>0</v>
      </c>
      <c r="AO81" s="17">
        <f t="shared" si="15"/>
        <v>0</v>
      </c>
      <c r="AP81" s="17">
        <f t="shared" si="15"/>
        <v>0</v>
      </c>
      <c r="AQ81" s="17">
        <f t="shared" si="15"/>
        <v>0</v>
      </c>
      <c r="AR81" s="17">
        <f t="shared" si="15"/>
        <v>0</v>
      </c>
      <c r="AS81" s="17">
        <f t="shared" si="15"/>
        <v>0</v>
      </c>
      <c r="AT81" s="17">
        <f t="shared" si="15"/>
        <v>0</v>
      </c>
      <c r="AU81" s="17">
        <f t="shared" si="15"/>
        <v>0</v>
      </c>
      <c r="AV81" s="17">
        <f t="shared" si="15"/>
        <v>0</v>
      </c>
      <c r="AW81" s="17">
        <f t="shared" si="15"/>
        <v>0</v>
      </c>
    </row>
    <row r="82" spans="1:49" ht="15.75" outlineLevel="1" x14ac:dyDescent="0.25">
      <c r="A82" s="18">
        <f t="shared" si="8"/>
        <v>33</v>
      </c>
      <c r="B82" s="22" t="str">
        <f t="shared" si="13"/>
        <v>Vodomotorika TEAM</v>
      </c>
      <c r="C82" s="23" t="str">
        <f t="shared" si="13"/>
        <v>Круглянин Сергей</v>
      </c>
      <c r="D82" s="17">
        <f t="shared" si="5"/>
        <v>213.16</v>
      </c>
      <c r="E82" s="24">
        <f>IF(D82&gt;0,RANK(D82,$D$50:$D$93),Реглист!$C$93+1)</f>
        <v>28</v>
      </c>
      <c r="F82" s="17">
        <f t="shared" si="6"/>
        <v>213.16</v>
      </c>
      <c r="G82" s="17">
        <f t="shared" si="15"/>
        <v>0</v>
      </c>
      <c r="H82" s="17">
        <f t="shared" si="15"/>
        <v>0</v>
      </c>
      <c r="I82" s="17">
        <f t="shared" si="15"/>
        <v>0</v>
      </c>
      <c r="J82" s="17">
        <f t="shared" si="15"/>
        <v>0</v>
      </c>
      <c r="K82" s="17">
        <f t="shared" si="15"/>
        <v>0</v>
      </c>
      <c r="L82" s="17">
        <f t="shared" si="15"/>
        <v>0</v>
      </c>
      <c r="M82" s="17">
        <f t="shared" si="15"/>
        <v>0</v>
      </c>
      <c r="N82" s="17">
        <f t="shared" si="15"/>
        <v>0</v>
      </c>
      <c r="O82" s="17">
        <f t="shared" si="15"/>
        <v>0</v>
      </c>
      <c r="P82" s="17">
        <f t="shared" si="15"/>
        <v>0</v>
      </c>
      <c r="Q82" s="17">
        <f t="shared" si="15"/>
        <v>0</v>
      </c>
      <c r="R82" s="17">
        <f t="shared" si="15"/>
        <v>0</v>
      </c>
      <c r="S82" s="17">
        <f t="shared" si="15"/>
        <v>0</v>
      </c>
      <c r="T82" s="17">
        <f t="shared" si="15"/>
        <v>0</v>
      </c>
      <c r="U82" s="17">
        <f t="shared" si="15"/>
        <v>0</v>
      </c>
      <c r="V82" s="17">
        <f t="shared" si="15"/>
        <v>0</v>
      </c>
      <c r="W82" s="17">
        <f t="shared" si="15"/>
        <v>0</v>
      </c>
      <c r="X82" s="17">
        <f t="shared" si="15"/>
        <v>0</v>
      </c>
      <c r="Y82" s="17">
        <f t="shared" si="15"/>
        <v>0</v>
      </c>
      <c r="Z82" s="17">
        <f t="shared" si="15"/>
        <v>0</v>
      </c>
      <c r="AA82" s="17">
        <f t="shared" si="15"/>
        <v>0</v>
      </c>
      <c r="AB82" s="17">
        <f t="shared" si="15"/>
        <v>0</v>
      </c>
      <c r="AC82" s="17">
        <f t="shared" si="15"/>
        <v>0</v>
      </c>
      <c r="AD82" s="17">
        <f t="shared" si="15"/>
        <v>0</v>
      </c>
      <c r="AE82" s="17">
        <f t="shared" si="15"/>
        <v>0</v>
      </c>
      <c r="AF82" s="17">
        <f t="shared" si="15"/>
        <v>0</v>
      </c>
      <c r="AG82" s="17">
        <f t="shared" si="15"/>
        <v>0</v>
      </c>
      <c r="AH82" s="17">
        <f t="shared" si="15"/>
        <v>0</v>
      </c>
      <c r="AI82" s="17">
        <f t="shared" si="15"/>
        <v>0</v>
      </c>
      <c r="AJ82" s="17">
        <f t="shared" si="15"/>
        <v>0</v>
      </c>
      <c r="AK82" s="17">
        <f t="shared" si="15"/>
        <v>0</v>
      </c>
      <c r="AL82" s="17">
        <f t="shared" si="15"/>
        <v>0</v>
      </c>
      <c r="AM82" s="17">
        <f t="shared" si="15"/>
        <v>0</v>
      </c>
      <c r="AN82" s="17">
        <f t="shared" si="15"/>
        <v>0</v>
      </c>
      <c r="AO82" s="17">
        <f t="shared" si="15"/>
        <v>0</v>
      </c>
      <c r="AP82" s="17">
        <f t="shared" si="15"/>
        <v>0</v>
      </c>
      <c r="AQ82" s="17">
        <f t="shared" si="15"/>
        <v>0</v>
      </c>
      <c r="AR82" s="17">
        <f t="shared" si="15"/>
        <v>0</v>
      </c>
      <c r="AS82" s="17">
        <f t="shared" si="15"/>
        <v>0</v>
      </c>
      <c r="AT82" s="17">
        <f t="shared" si="15"/>
        <v>0</v>
      </c>
      <c r="AU82" s="17">
        <f t="shared" si="15"/>
        <v>0</v>
      </c>
      <c r="AV82" s="17">
        <f t="shared" si="15"/>
        <v>0</v>
      </c>
      <c r="AW82" s="17">
        <f t="shared" si="15"/>
        <v>0</v>
      </c>
    </row>
    <row r="83" spans="1:49" ht="15.75" outlineLevel="1" x14ac:dyDescent="0.25">
      <c r="A83" s="18">
        <f t="shared" si="8"/>
        <v>34</v>
      </c>
      <c r="B83" s="22" t="str">
        <f t="shared" si="13"/>
        <v>-</v>
      </c>
      <c r="C83" s="23" t="str">
        <f t="shared" si="13"/>
        <v>-</v>
      </c>
      <c r="D83" s="17">
        <f t="shared" si="5"/>
        <v>0</v>
      </c>
      <c r="E83" s="24">
        <f>IF(D83&gt;0,RANK(D83,$D$50:$D$93),Реглист!$C$93+1)</f>
        <v>43</v>
      </c>
      <c r="F83" s="17">
        <f t="shared" si="6"/>
        <v>0</v>
      </c>
      <c r="G83" s="17">
        <f t="shared" si="15"/>
        <v>0</v>
      </c>
      <c r="H83" s="17">
        <f t="shared" si="15"/>
        <v>0</v>
      </c>
      <c r="I83" s="17">
        <f t="shared" si="15"/>
        <v>0</v>
      </c>
      <c r="J83" s="17">
        <f t="shared" si="15"/>
        <v>0</v>
      </c>
      <c r="K83" s="17">
        <f t="shared" si="15"/>
        <v>0</v>
      </c>
      <c r="L83" s="17">
        <f t="shared" si="15"/>
        <v>0</v>
      </c>
      <c r="M83" s="17">
        <f t="shared" si="15"/>
        <v>0</v>
      </c>
      <c r="N83" s="17">
        <f t="shared" si="15"/>
        <v>0</v>
      </c>
      <c r="O83" s="17">
        <f t="shared" si="15"/>
        <v>0</v>
      </c>
      <c r="P83" s="17">
        <f t="shared" si="15"/>
        <v>0</v>
      </c>
      <c r="Q83" s="17">
        <f t="shared" si="15"/>
        <v>0</v>
      </c>
      <c r="R83" s="17">
        <f t="shared" si="15"/>
        <v>0</v>
      </c>
      <c r="S83" s="17">
        <f t="shared" si="15"/>
        <v>0</v>
      </c>
      <c r="T83" s="17">
        <f t="shared" si="15"/>
        <v>0</v>
      </c>
      <c r="U83" s="17">
        <f t="shared" si="15"/>
        <v>0</v>
      </c>
      <c r="V83" s="17">
        <f t="shared" si="15"/>
        <v>0</v>
      </c>
      <c r="W83" s="17">
        <f t="shared" si="15"/>
        <v>0</v>
      </c>
      <c r="X83" s="17">
        <f t="shared" si="15"/>
        <v>0</v>
      </c>
      <c r="Y83" s="17">
        <f t="shared" si="15"/>
        <v>0</v>
      </c>
      <c r="Z83" s="17">
        <f t="shared" si="15"/>
        <v>0</v>
      </c>
      <c r="AA83" s="17">
        <f t="shared" si="15"/>
        <v>0</v>
      </c>
      <c r="AB83" s="17">
        <f t="shared" si="15"/>
        <v>0</v>
      </c>
      <c r="AC83" s="17">
        <f t="shared" si="15"/>
        <v>0</v>
      </c>
      <c r="AD83" s="17">
        <f t="shared" si="15"/>
        <v>0</v>
      </c>
      <c r="AE83" s="17">
        <f t="shared" si="15"/>
        <v>0</v>
      </c>
      <c r="AF83" s="17">
        <f t="shared" si="15"/>
        <v>0</v>
      </c>
      <c r="AG83" s="17">
        <f t="shared" si="15"/>
        <v>0</v>
      </c>
      <c r="AH83" s="17">
        <f t="shared" si="15"/>
        <v>0</v>
      </c>
      <c r="AI83" s="17">
        <f t="shared" si="15"/>
        <v>0</v>
      </c>
      <c r="AJ83" s="17">
        <f t="shared" si="15"/>
        <v>0</v>
      </c>
      <c r="AK83" s="17">
        <f t="shared" si="15"/>
        <v>0</v>
      </c>
      <c r="AL83" s="17">
        <f t="shared" si="15"/>
        <v>0</v>
      </c>
      <c r="AM83" s="17">
        <f t="shared" si="15"/>
        <v>0</v>
      </c>
      <c r="AN83" s="17">
        <f t="shared" si="15"/>
        <v>0</v>
      </c>
      <c r="AO83" s="17">
        <f t="shared" si="15"/>
        <v>0</v>
      </c>
      <c r="AP83" s="17">
        <f t="shared" si="15"/>
        <v>0</v>
      </c>
      <c r="AQ83" s="17">
        <f t="shared" si="15"/>
        <v>0</v>
      </c>
      <c r="AR83" s="17">
        <f t="shared" si="15"/>
        <v>0</v>
      </c>
      <c r="AS83" s="17">
        <f t="shared" si="15"/>
        <v>0</v>
      </c>
      <c r="AT83" s="17">
        <f t="shared" si="15"/>
        <v>0</v>
      </c>
      <c r="AU83" s="17">
        <f t="shared" si="15"/>
        <v>0</v>
      </c>
      <c r="AV83" s="17">
        <f t="shared" si="15"/>
        <v>0</v>
      </c>
      <c r="AW83" s="17">
        <f t="shared" si="15"/>
        <v>0</v>
      </c>
    </row>
    <row r="84" spans="1:49" ht="15.75" outlineLevel="1" x14ac:dyDescent="0.25">
      <c r="A84" s="18">
        <f t="shared" si="8"/>
        <v>35</v>
      </c>
      <c r="B84" s="22" t="str">
        <f t="shared" si="13"/>
        <v>XULи-ULи</v>
      </c>
      <c r="C84" s="23" t="str">
        <f t="shared" si="13"/>
        <v>Лавренчук Станислав</v>
      </c>
      <c r="D84" s="17">
        <f t="shared" si="5"/>
        <v>2745.86</v>
      </c>
      <c r="E84" s="24">
        <f>IF(D84&gt;0,RANK(D84,$D$50:$D$93),Реглист!$C$93+1)</f>
        <v>3</v>
      </c>
      <c r="F84" s="17">
        <f t="shared" si="6"/>
        <v>207.36</v>
      </c>
      <c r="G84" s="17">
        <f t="shared" si="15"/>
        <v>1482.25</v>
      </c>
      <c r="H84" s="17">
        <f t="shared" si="15"/>
        <v>1056.25</v>
      </c>
      <c r="I84" s="17">
        <f t="shared" si="15"/>
        <v>0</v>
      </c>
      <c r="J84" s="17">
        <f t="shared" si="15"/>
        <v>0</v>
      </c>
      <c r="K84" s="17">
        <f t="shared" si="15"/>
        <v>0</v>
      </c>
      <c r="L84" s="17">
        <f t="shared" si="15"/>
        <v>0</v>
      </c>
      <c r="M84" s="17">
        <f t="shared" si="15"/>
        <v>0</v>
      </c>
      <c r="N84" s="17">
        <f t="shared" si="15"/>
        <v>0</v>
      </c>
      <c r="O84" s="17">
        <f t="shared" si="15"/>
        <v>0</v>
      </c>
      <c r="P84" s="17">
        <f t="shared" si="15"/>
        <v>0</v>
      </c>
      <c r="Q84" s="17">
        <f t="shared" si="15"/>
        <v>0</v>
      </c>
      <c r="R84" s="17">
        <f t="shared" si="15"/>
        <v>0</v>
      </c>
      <c r="S84" s="17">
        <f t="shared" si="15"/>
        <v>0</v>
      </c>
      <c r="T84" s="17">
        <f t="shared" si="15"/>
        <v>0</v>
      </c>
      <c r="U84" s="17">
        <f t="shared" si="15"/>
        <v>0</v>
      </c>
      <c r="V84" s="17">
        <f t="shared" si="15"/>
        <v>0</v>
      </c>
      <c r="W84" s="17">
        <f t="shared" si="15"/>
        <v>0</v>
      </c>
      <c r="X84" s="17">
        <f t="shared" si="15"/>
        <v>0</v>
      </c>
      <c r="Y84" s="17">
        <f t="shared" si="15"/>
        <v>0</v>
      </c>
      <c r="Z84" s="17">
        <f t="shared" si="15"/>
        <v>0</v>
      </c>
      <c r="AA84" s="17">
        <f t="shared" si="15"/>
        <v>0</v>
      </c>
      <c r="AB84" s="17">
        <f t="shared" si="15"/>
        <v>0</v>
      </c>
      <c r="AC84" s="17">
        <f t="shared" si="15"/>
        <v>0</v>
      </c>
      <c r="AD84" s="17">
        <f t="shared" si="15"/>
        <v>0</v>
      </c>
      <c r="AE84" s="17">
        <f t="shared" si="15"/>
        <v>0</v>
      </c>
      <c r="AF84" s="17">
        <f t="shared" si="15"/>
        <v>0</v>
      </c>
      <c r="AG84" s="17">
        <f t="shared" si="15"/>
        <v>0</v>
      </c>
      <c r="AH84" s="17">
        <f t="shared" si="15"/>
        <v>0</v>
      </c>
      <c r="AI84" s="17">
        <f t="shared" si="15"/>
        <v>0</v>
      </c>
      <c r="AJ84" s="17">
        <f t="shared" si="15"/>
        <v>0</v>
      </c>
      <c r="AK84" s="17">
        <f t="shared" si="15"/>
        <v>0</v>
      </c>
      <c r="AL84" s="17">
        <f t="shared" si="15"/>
        <v>0</v>
      </c>
      <c r="AM84" s="17">
        <f t="shared" si="15"/>
        <v>0</v>
      </c>
      <c r="AN84" s="17">
        <f t="shared" si="15"/>
        <v>0</v>
      </c>
      <c r="AO84" s="17">
        <f t="shared" si="15"/>
        <v>0</v>
      </c>
      <c r="AP84" s="17">
        <f t="shared" si="15"/>
        <v>0</v>
      </c>
      <c r="AQ84" s="17">
        <f t="shared" si="15"/>
        <v>0</v>
      </c>
      <c r="AR84" s="17">
        <f t="shared" si="15"/>
        <v>0</v>
      </c>
      <c r="AS84" s="17">
        <f t="shared" si="15"/>
        <v>0</v>
      </c>
      <c r="AT84" s="17">
        <f t="shared" si="15"/>
        <v>0</v>
      </c>
      <c r="AU84" s="17">
        <f t="shared" si="15"/>
        <v>0</v>
      </c>
      <c r="AV84" s="17">
        <f t="shared" si="15"/>
        <v>0</v>
      </c>
      <c r="AW84" s="17">
        <f t="shared" si="15"/>
        <v>0</v>
      </c>
    </row>
    <row r="85" spans="1:49" ht="15.75" outlineLevel="1" x14ac:dyDescent="0.25">
      <c r="A85" s="18">
        <f t="shared" si="8"/>
        <v>36</v>
      </c>
      <c r="B85" s="22" t="str">
        <f t="shared" si="13"/>
        <v>LEGION</v>
      </c>
      <c r="C85" s="23" t="str">
        <f t="shared" si="13"/>
        <v xml:space="preserve">Бойко Сергей </v>
      </c>
      <c r="D85" s="17">
        <f t="shared" si="5"/>
        <v>4035.17</v>
      </c>
      <c r="E85" s="24">
        <f>IF(D85&gt;0,RANK(D85,$D$50:$D$93),Реглист!$C$93+1)</f>
        <v>1</v>
      </c>
      <c r="F85" s="17">
        <f t="shared" si="6"/>
        <v>166.41</v>
      </c>
      <c r="G85" s="17">
        <f t="shared" si="15"/>
        <v>201.64</v>
      </c>
      <c r="H85" s="17">
        <f t="shared" si="15"/>
        <v>112.36</v>
      </c>
      <c r="I85" s="17">
        <f t="shared" si="15"/>
        <v>123.21</v>
      </c>
      <c r="J85" s="17">
        <f t="shared" si="15"/>
        <v>127.69000000000001</v>
      </c>
      <c r="K85" s="17">
        <f t="shared" si="15"/>
        <v>182.25</v>
      </c>
      <c r="L85" s="17">
        <f t="shared" si="15"/>
        <v>243.35999999999999</v>
      </c>
      <c r="M85" s="17">
        <f t="shared" si="15"/>
        <v>179.56</v>
      </c>
      <c r="N85" s="17">
        <f t="shared" si="15"/>
        <v>161.29</v>
      </c>
      <c r="O85" s="17">
        <f t="shared" si="15"/>
        <v>190.44000000000003</v>
      </c>
      <c r="P85" s="17">
        <f t="shared" si="15"/>
        <v>171.60999999999999</v>
      </c>
      <c r="Q85" s="17">
        <f t="shared" si="15"/>
        <v>148.83999999999997</v>
      </c>
      <c r="R85" s="17">
        <f t="shared" si="15"/>
        <v>136.88999999999999</v>
      </c>
      <c r="S85" s="17">
        <f t="shared" si="15"/>
        <v>134.56</v>
      </c>
      <c r="T85" s="17">
        <f t="shared" si="15"/>
        <v>240.25</v>
      </c>
      <c r="U85" s="17">
        <f t="shared" si="15"/>
        <v>184.95999999999998</v>
      </c>
      <c r="V85" s="17">
        <f t="shared" si="15"/>
        <v>243.35999999999999</v>
      </c>
      <c r="W85" s="17">
        <f t="shared" si="15"/>
        <v>184.95999999999998</v>
      </c>
      <c r="X85" s="17">
        <f t="shared" si="15"/>
        <v>190.44000000000003</v>
      </c>
      <c r="Y85" s="17">
        <f t="shared" si="15"/>
        <v>179.56</v>
      </c>
      <c r="Z85" s="17">
        <f t="shared" si="15"/>
        <v>193.21</v>
      </c>
      <c r="AA85" s="17">
        <f t="shared" si="15"/>
        <v>179.56</v>
      </c>
      <c r="AB85" s="17">
        <f t="shared" si="15"/>
        <v>158.76</v>
      </c>
      <c r="AC85" s="17">
        <f t="shared" si="15"/>
        <v>0</v>
      </c>
      <c r="AD85" s="17">
        <f t="shared" si="15"/>
        <v>0</v>
      </c>
      <c r="AE85" s="17">
        <f t="shared" si="15"/>
        <v>0</v>
      </c>
      <c r="AF85" s="17">
        <f t="shared" si="15"/>
        <v>0</v>
      </c>
      <c r="AG85" s="17">
        <f t="shared" si="15"/>
        <v>0</v>
      </c>
      <c r="AH85" s="17">
        <f t="shared" si="15"/>
        <v>0</v>
      </c>
      <c r="AI85" s="17">
        <f t="shared" si="15"/>
        <v>0</v>
      </c>
      <c r="AJ85" s="17">
        <f t="shared" si="15"/>
        <v>0</v>
      </c>
      <c r="AK85" s="17">
        <f t="shared" si="15"/>
        <v>0</v>
      </c>
      <c r="AL85" s="17">
        <f t="shared" si="15"/>
        <v>0</v>
      </c>
      <c r="AM85" s="17">
        <f t="shared" si="15"/>
        <v>0</v>
      </c>
      <c r="AN85" s="17">
        <f t="shared" si="15"/>
        <v>0</v>
      </c>
      <c r="AO85" s="17">
        <f t="shared" si="15"/>
        <v>0</v>
      </c>
      <c r="AP85" s="17">
        <f t="shared" si="15"/>
        <v>0</v>
      </c>
      <c r="AQ85" s="17">
        <f t="shared" si="15"/>
        <v>0</v>
      </c>
      <c r="AR85" s="17">
        <f t="shared" si="15"/>
        <v>0</v>
      </c>
      <c r="AS85" s="17">
        <f t="shared" si="15"/>
        <v>0</v>
      </c>
      <c r="AT85" s="17">
        <f t="shared" si="15"/>
        <v>0</v>
      </c>
      <c r="AU85" s="17">
        <f t="shared" ref="G85:AW91" si="16">POWER(AU38/10,2)</f>
        <v>0</v>
      </c>
      <c r="AV85" s="17">
        <f t="shared" si="16"/>
        <v>0</v>
      </c>
      <c r="AW85" s="17">
        <f t="shared" si="16"/>
        <v>0</v>
      </c>
    </row>
    <row r="86" spans="1:49" ht="15.75" outlineLevel="1" x14ac:dyDescent="0.25">
      <c r="A86" s="18">
        <f t="shared" si="8"/>
        <v>37</v>
      </c>
      <c r="B86" s="22" t="str">
        <f t="shared" si="13"/>
        <v>Брест над Бугом</v>
      </c>
      <c r="C86" s="23" t="str">
        <f t="shared" si="13"/>
        <v xml:space="preserve">Шумко Александр </v>
      </c>
      <c r="D86" s="17">
        <f t="shared" si="5"/>
        <v>962.19999999999993</v>
      </c>
      <c r="E86" s="24">
        <f>IF(D86&gt;0,RANK(D86,$D$50:$D$93),Реглист!$C$93+1)</f>
        <v>18</v>
      </c>
      <c r="F86" s="17">
        <f t="shared" si="6"/>
        <v>182.25</v>
      </c>
      <c r="G86" s="17">
        <f t="shared" si="16"/>
        <v>148.83999999999997</v>
      </c>
      <c r="H86" s="17">
        <f t="shared" si="16"/>
        <v>110.25</v>
      </c>
      <c r="I86" s="17">
        <f t="shared" si="16"/>
        <v>210.25</v>
      </c>
      <c r="J86" s="17">
        <f t="shared" si="16"/>
        <v>141.61000000000001</v>
      </c>
      <c r="K86" s="17">
        <f t="shared" si="16"/>
        <v>169</v>
      </c>
      <c r="L86" s="17">
        <f t="shared" si="16"/>
        <v>0</v>
      </c>
      <c r="M86" s="17">
        <f t="shared" si="16"/>
        <v>0</v>
      </c>
      <c r="N86" s="17">
        <f t="shared" si="16"/>
        <v>0</v>
      </c>
      <c r="O86" s="17">
        <f t="shared" si="16"/>
        <v>0</v>
      </c>
      <c r="P86" s="17">
        <f t="shared" si="16"/>
        <v>0</v>
      </c>
      <c r="Q86" s="17">
        <f t="shared" si="16"/>
        <v>0</v>
      </c>
      <c r="R86" s="17">
        <f t="shared" si="16"/>
        <v>0</v>
      </c>
      <c r="S86" s="17">
        <f t="shared" si="16"/>
        <v>0</v>
      </c>
      <c r="T86" s="17">
        <f t="shared" si="16"/>
        <v>0</v>
      </c>
      <c r="U86" s="17">
        <f t="shared" si="16"/>
        <v>0</v>
      </c>
      <c r="V86" s="17">
        <f t="shared" si="16"/>
        <v>0</v>
      </c>
      <c r="W86" s="17">
        <f t="shared" si="16"/>
        <v>0</v>
      </c>
      <c r="X86" s="17">
        <f t="shared" si="16"/>
        <v>0</v>
      </c>
      <c r="Y86" s="17">
        <f t="shared" si="16"/>
        <v>0</v>
      </c>
      <c r="Z86" s="17">
        <f t="shared" si="16"/>
        <v>0</v>
      </c>
      <c r="AA86" s="17">
        <f t="shared" si="16"/>
        <v>0</v>
      </c>
      <c r="AB86" s="17">
        <f t="shared" si="16"/>
        <v>0</v>
      </c>
      <c r="AC86" s="17">
        <f t="shared" si="16"/>
        <v>0</v>
      </c>
      <c r="AD86" s="17">
        <f t="shared" si="16"/>
        <v>0</v>
      </c>
      <c r="AE86" s="17">
        <f t="shared" si="16"/>
        <v>0</v>
      </c>
      <c r="AF86" s="17">
        <f t="shared" si="16"/>
        <v>0</v>
      </c>
      <c r="AG86" s="17">
        <f t="shared" si="16"/>
        <v>0</v>
      </c>
      <c r="AH86" s="17">
        <f t="shared" si="16"/>
        <v>0</v>
      </c>
      <c r="AI86" s="17">
        <f t="shared" si="16"/>
        <v>0</v>
      </c>
      <c r="AJ86" s="17">
        <f t="shared" si="16"/>
        <v>0</v>
      </c>
      <c r="AK86" s="17">
        <f t="shared" si="16"/>
        <v>0</v>
      </c>
      <c r="AL86" s="17">
        <f t="shared" si="16"/>
        <v>0</v>
      </c>
      <c r="AM86" s="17">
        <f t="shared" si="16"/>
        <v>0</v>
      </c>
      <c r="AN86" s="17">
        <f t="shared" si="16"/>
        <v>0</v>
      </c>
      <c r="AO86" s="17">
        <f t="shared" si="16"/>
        <v>0</v>
      </c>
      <c r="AP86" s="17">
        <f t="shared" si="16"/>
        <v>0</v>
      </c>
      <c r="AQ86" s="17">
        <f t="shared" si="16"/>
        <v>0</v>
      </c>
      <c r="AR86" s="17">
        <f t="shared" si="16"/>
        <v>0</v>
      </c>
      <c r="AS86" s="17">
        <f t="shared" si="16"/>
        <v>0</v>
      </c>
      <c r="AT86" s="17">
        <f t="shared" si="16"/>
        <v>0</v>
      </c>
      <c r="AU86" s="17">
        <f t="shared" si="16"/>
        <v>0</v>
      </c>
      <c r="AV86" s="17">
        <f t="shared" si="16"/>
        <v>0</v>
      </c>
      <c r="AW86" s="17">
        <f t="shared" si="16"/>
        <v>0</v>
      </c>
    </row>
    <row r="87" spans="1:49" ht="15.75" outlineLevel="1" x14ac:dyDescent="0.25">
      <c r="A87" s="18">
        <f t="shared" si="8"/>
        <v>38</v>
      </c>
      <c r="B87" s="22" t="str">
        <f t="shared" si="13"/>
        <v>Гефест-Техника</v>
      </c>
      <c r="C87" s="23" t="str">
        <f t="shared" si="13"/>
        <v>Остапук Александр</v>
      </c>
      <c r="D87" s="17">
        <f t="shared" si="5"/>
        <v>0</v>
      </c>
      <c r="E87" s="24">
        <f>IF(D87&gt;0,RANK(D87,$D$50:$D$93),Реглист!$C$93+1)</f>
        <v>43</v>
      </c>
      <c r="F87" s="17">
        <f t="shared" si="6"/>
        <v>0</v>
      </c>
      <c r="G87" s="17">
        <f t="shared" si="16"/>
        <v>0</v>
      </c>
      <c r="H87" s="17">
        <f t="shared" si="16"/>
        <v>0</v>
      </c>
      <c r="I87" s="17">
        <f t="shared" si="16"/>
        <v>0</v>
      </c>
      <c r="J87" s="17">
        <f t="shared" si="16"/>
        <v>0</v>
      </c>
      <c r="K87" s="17">
        <f t="shared" si="16"/>
        <v>0</v>
      </c>
      <c r="L87" s="17">
        <f t="shared" si="16"/>
        <v>0</v>
      </c>
      <c r="M87" s="17">
        <f t="shared" si="16"/>
        <v>0</v>
      </c>
      <c r="N87" s="17">
        <f t="shared" si="16"/>
        <v>0</v>
      </c>
      <c r="O87" s="17">
        <f t="shared" si="16"/>
        <v>0</v>
      </c>
      <c r="P87" s="17">
        <f t="shared" si="16"/>
        <v>0</v>
      </c>
      <c r="Q87" s="17">
        <f t="shared" si="16"/>
        <v>0</v>
      </c>
      <c r="R87" s="17">
        <f t="shared" si="16"/>
        <v>0</v>
      </c>
      <c r="S87" s="17">
        <f t="shared" si="16"/>
        <v>0</v>
      </c>
      <c r="T87" s="17">
        <f t="shared" si="16"/>
        <v>0</v>
      </c>
      <c r="U87" s="17">
        <f t="shared" si="16"/>
        <v>0</v>
      </c>
      <c r="V87" s="17">
        <f t="shared" si="16"/>
        <v>0</v>
      </c>
      <c r="W87" s="17">
        <f t="shared" si="16"/>
        <v>0</v>
      </c>
      <c r="X87" s="17">
        <f t="shared" si="16"/>
        <v>0</v>
      </c>
      <c r="Y87" s="17">
        <f t="shared" si="16"/>
        <v>0</v>
      </c>
      <c r="Z87" s="17">
        <f t="shared" si="16"/>
        <v>0</v>
      </c>
      <c r="AA87" s="17">
        <f t="shared" si="16"/>
        <v>0</v>
      </c>
      <c r="AB87" s="17">
        <f t="shared" si="16"/>
        <v>0</v>
      </c>
      <c r="AC87" s="17">
        <f t="shared" si="16"/>
        <v>0</v>
      </c>
      <c r="AD87" s="17">
        <f t="shared" si="16"/>
        <v>0</v>
      </c>
      <c r="AE87" s="17">
        <f t="shared" si="16"/>
        <v>0</v>
      </c>
      <c r="AF87" s="17">
        <f t="shared" si="16"/>
        <v>0</v>
      </c>
      <c r="AG87" s="17">
        <f t="shared" si="16"/>
        <v>0</v>
      </c>
      <c r="AH87" s="17">
        <f t="shared" si="16"/>
        <v>0</v>
      </c>
      <c r="AI87" s="17">
        <f t="shared" si="16"/>
        <v>0</v>
      </c>
      <c r="AJ87" s="17">
        <f t="shared" si="16"/>
        <v>0</v>
      </c>
      <c r="AK87" s="17">
        <f t="shared" si="16"/>
        <v>0</v>
      </c>
      <c r="AL87" s="17">
        <f t="shared" si="16"/>
        <v>0</v>
      </c>
      <c r="AM87" s="17">
        <f t="shared" si="16"/>
        <v>0</v>
      </c>
      <c r="AN87" s="17">
        <f t="shared" si="16"/>
        <v>0</v>
      </c>
      <c r="AO87" s="17">
        <f t="shared" si="16"/>
        <v>0</v>
      </c>
      <c r="AP87" s="17">
        <f t="shared" si="16"/>
        <v>0</v>
      </c>
      <c r="AQ87" s="17">
        <f t="shared" si="16"/>
        <v>0</v>
      </c>
      <c r="AR87" s="17">
        <f t="shared" si="16"/>
        <v>0</v>
      </c>
      <c r="AS87" s="17">
        <f t="shared" si="16"/>
        <v>0</v>
      </c>
      <c r="AT87" s="17">
        <f t="shared" si="16"/>
        <v>0</v>
      </c>
      <c r="AU87" s="17">
        <f t="shared" si="16"/>
        <v>0</v>
      </c>
      <c r="AV87" s="17">
        <f t="shared" si="16"/>
        <v>0</v>
      </c>
      <c r="AW87" s="17">
        <f t="shared" si="16"/>
        <v>0</v>
      </c>
    </row>
    <row r="88" spans="1:49" ht="15.75" outlineLevel="1" x14ac:dyDescent="0.25">
      <c r="A88" s="18">
        <f t="shared" si="8"/>
        <v>39</v>
      </c>
      <c r="B88" s="22" t="str">
        <f t="shared" si="13"/>
        <v>Gefest</v>
      </c>
      <c r="C88" s="23" t="str">
        <f t="shared" si="13"/>
        <v>Радчук Юрий</v>
      </c>
      <c r="D88" s="17">
        <f t="shared" si="5"/>
        <v>219.04000000000002</v>
      </c>
      <c r="E88" s="24">
        <f>IF(D88&gt;0,RANK(D88,$D$50:$D$93),Реглист!$C$93+1)</f>
        <v>27</v>
      </c>
      <c r="F88" s="17">
        <f t="shared" si="6"/>
        <v>219.04000000000002</v>
      </c>
      <c r="G88" s="17">
        <f t="shared" si="16"/>
        <v>0</v>
      </c>
      <c r="H88" s="17">
        <f t="shared" si="16"/>
        <v>0</v>
      </c>
      <c r="I88" s="17">
        <f t="shared" si="16"/>
        <v>0</v>
      </c>
      <c r="J88" s="17">
        <f t="shared" si="16"/>
        <v>0</v>
      </c>
      <c r="K88" s="17">
        <f t="shared" si="16"/>
        <v>0</v>
      </c>
      <c r="L88" s="17">
        <f t="shared" si="16"/>
        <v>0</v>
      </c>
      <c r="M88" s="17">
        <f t="shared" si="16"/>
        <v>0</v>
      </c>
      <c r="N88" s="17">
        <f t="shared" si="16"/>
        <v>0</v>
      </c>
      <c r="O88" s="17">
        <f t="shared" si="16"/>
        <v>0</v>
      </c>
      <c r="P88" s="17">
        <f t="shared" si="16"/>
        <v>0</v>
      </c>
      <c r="Q88" s="17">
        <f t="shared" si="16"/>
        <v>0</v>
      </c>
      <c r="R88" s="17">
        <f t="shared" si="16"/>
        <v>0</v>
      </c>
      <c r="S88" s="17">
        <f t="shared" si="16"/>
        <v>0</v>
      </c>
      <c r="T88" s="17">
        <f t="shared" si="16"/>
        <v>0</v>
      </c>
      <c r="U88" s="17">
        <f t="shared" si="16"/>
        <v>0</v>
      </c>
      <c r="V88" s="17">
        <f t="shared" si="16"/>
        <v>0</v>
      </c>
      <c r="W88" s="17">
        <f t="shared" si="16"/>
        <v>0</v>
      </c>
      <c r="X88" s="17">
        <f t="shared" si="16"/>
        <v>0</v>
      </c>
      <c r="Y88" s="17">
        <f t="shared" si="16"/>
        <v>0</v>
      </c>
      <c r="Z88" s="17">
        <f t="shared" si="16"/>
        <v>0</v>
      </c>
      <c r="AA88" s="17">
        <f t="shared" si="16"/>
        <v>0</v>
      </c>
      <c r="AB88" s="17">
        <f t="shared" si="16"/>
        <v>0</v>
      </c>
      <c r="AC88" s="17">
        <f t="shared" si="16"/>
        <v>0</v>
      </c>
      <c r="AD88" s="17">
        <f t="shared" si="16"/>
        <v>0</v>
      </c>
      <c r="AE88" s="17">
        <f t="shared" si="16"/>
        <v>0</v>
      </c>
      <c r="AF88" s="17">
        <f t="shared" si="16"/>
        <v>0</v>
      </c>
      <c r="AG88" s="17">
        <f t="shared" si="16"/>
        <v>0</v>
      </c>
      <c r="AH88" s="17">
        <f t="shared" si="16"/>
        <v>0</v>
      </c>
      <c r="AI88" s="17">
        <f t="shared" si="16"/>
        <v>0</v>
      </c>
      <c r="AJ88" s="17">
        <f t="shared" si="16"/>
        <v>0</v>
      </c>
      <c r="AK88" s="17">
        <f t="shared" si="16"/>
        <v>0</v>
      </c>
      <c r="AL88" s="17">
        <f t="shared" si="16"/>
        <v>0</v>
      </c>
      <c r="AM88" s="17">
        <f t="shared" si="16"/>
        <v>0</v>
      </c>
      <c r="AN88" s="17">
        <f t="shared" si="16"/>
        <v>0</v>
      </c>
      <c r="AO88" s="17">
        <f t="shared" si="16"/>
        <v>0</v>
      </c>
      <c r="AP88" s="17">
        <f t="shared" si="16"/>
        <v>0</v>
      </c>
      <c r="AQ88" s="17">
        <f t="shared" si="16"/>
        <v>0</v>
      </c>
      <c r="AR88" s="17">
        <f t="shared" si="16"/>
        <v>0</v>
      </c>
      <c r="AS88" s="17">
        <f t="shared" si="16"/>
        <v>0</v>
      </c>
      <c r="AT88" s="17">
        <f t="shared" si="16"/>
        <v>0</v>
      </c>
      <c r="AU88" s="17">
        <f t="shared" si="16"/>
        <v>0</v>
      </c>
      <c r="AV88" s="17">
        <f t="shared" si="16"/>
        <v>0</v>
      </c>
      <c r="AW88" s="17">
        <f t="shared" si="16"/>
        <v>0</v>
      </c>
    </row>
    <row r="89" spans="1:49" ht="15.75" x14ac:dyDescent="0.25">
      <c r="A89" s="18">
        <f t="shared" si="8"/>
        <v>40</v>
      </c>
      <c r="B89" s="22" t="str">
        <f t="shared" si="13"/>
        <v>Bait Breath Team</v>
      </c>
      <c r="C89" s="23" t="str">
        <f t="shared" si="13"/>
        <v>Зубко Сергей</v>
      </c>
      <c r="D89" s="17">
        <f t="shared" si="5"/>
        <v>2280.0999999999995</v>
      </c>
      <c r="E89" s="24">
        <f>IF(D89&gt;0,RANK(D89,$D$50:$D$93),Реглист!$C$93+1)</f>
        <v>4</v>
      </c>
      <c r="F89" s="17">
        <f t="shared" si="6"/>
        <v>123.21</v>
      </c>
      <c r="G89" s="17">
        <f t="shared" si="16"/>
        <v>161.29</v>
      </c>
      <c r="H89" s="17">
        <f t="shared" si="16"/>
        <v>110.25</v>
      </c>
      <c r="I89" s="17">
        <f t="shared" si="16"/>
        <v>148.83999999999997</v>
      </c>
      <c r="J89" s="17">
        <f t="shared" si="16"/>
        <v>104.03999999999999</v>
      </c>
      <c r="K89" s="17">
        <f t="shared" si="16"/>
        <v>121</v>
      </c>
      <c r="L89" s="17">
        <f t="shared" si="16"/>
        <v>116.64000000000001</v>
      </c>
      <c r="M89" s="17">
        <f t="shared" si="16"/>
        <v>176.89000000000001</v>
      </c>
      <c r="N89" s="17">
        <f t="shared" si="16"/>
        <v>144</v>
      </c>
      <c r="O89" s="17">
        <f t="shared" si="16"/>
        <v>174.23999999999998</v>
      </c>
      <c r="P89" s="17">
        <f t="shared" si="16"/>
        <v>161.29</v>
      </c>
      <c r="Q89" s="17">
        <f t="shared" si="16"/>
        <v>184.95999999999998</v>
      </c>
      <c r="R89" s="17">
        <f t="shared" si="16"/>
        <v>123.21</v>
      </c>
      <c r="S89" s="17">
        <f t="shared" si="16"/>
        <v>256</v>
      </c>
      <c r="T89" s="17">
        <f t="shared" si="16"/>
        <v>174.23999999999998</v>
      </c>
      <c r="U89" s="17">
        <f t="shared" si="16"/>
        <v>0</v>
      </c>
      <c r="V89" s="17">
        <f t="shared" si="16"/>
        <v>0</v>
      </c>
      <c r="W89" s="17">
        <f t="shared" si="16"/>
        <v>0</v>
      </c>
      <c r="X89" s="17">
        <f t="shared" si="16"/>
        <v>0</v>
      </c>
      <c r="Y89" s="17">
        <f t="shared" si="16"/>
        <v>0</v>
      </c>
      <c r="Z89" s="17">
        <f t="shared" si="16"/>
        <v>0</v>
      </c>
      <c r="AA89" s="17">
        <f t="shared" si="16"/>
        <v>0</v>
      </c>
      <c r="AB89" s="17">
        <f t="shared" si="16"/>
        <v>0</v>
      </c>
      <c r="AC89" s="17">
        <f t="shared" si="16"/>
        <v>0</v>
      </c>
      <c r="AD89" s="17">
        <f t="shared" si="16"/>
        <v>0</v>
      </c>
      <c r="AE89" s="17">
        <f t="shared" si="16"/>
        <v>0</v>
      </c>
      <c r="AF89" s="17">
        <f t="shared" si="16"/>
        <v>0</v>
      </c>
      <c r="AG89" s="17">
        <f t="shared" si="16"/>
        <v>0</v>
      </c>
      <c r="AH89" s="17">
        <f t="shared" si="16"/>
        <v>0</v>
      </c>
      <c r="AI89" s="17">
        <f t="shared" si="16"/>
        <v>0</v>
      </c>
      <c r="AJ89" s="17">
        <f t="shared" si="16"/>
        <v>0</v>
      </c>
      <c r="AK89" s="17">
        <f t="shared" si="16"/>
        <v>0</v>
      </c>
      <c r="AL89" s="17">
        <f t="shared" si="16"/>
        <v>0</v>
      </c>
      <c r="AM89" s="17">
        <f t="shared" si="16"/>
        <v>0</v>
      </c>
      <c r="AN89" s="17">
        <f t="shared" si="16"/>
        <v>0</v>
      </c>
      <c r="AO89" s="17">
        <f t="shared" si="16"/>
        <v>0</v>
      </c>
      <c r="AP89" s="17">
        <f t="shared" si="16"/>
        <v>0</v>
      </c>
      <c r="AQ89" s="17">
        <f t="shared" si="16"/>
        <v>0</v>
      </c>
      <c r="AR89" s="17">
        <f t="shared" si="16"/>
        <v>0</v>
      </c>
      <c r="AS89" s="17">
        <f t="shared" si="16"/>
        <v>0</v>
      </c>
      <c r="AT89" s="17">
        <f t="shared" si="16"/>
        <v>0</v>
      </c>
      <c r="AU89" s="17">
        <f t="shared" si="16"/>
        <v>0</v>
      </c>
      <c r="AV89" s="17">
        <f t="shared" si="16"/>
        <v>0</v>
      </c>
      <c r="AW89" s="17">
        <f t="shared" si="16"/>
        <v>0</v>
      </c>
    </row>
    <row r="90" spans="1:49" ht="15.75" x14ac:dyDescent="0.25">
      <c r="A90" s="18">
        <f t="shared" si="8"/>
        <v>41</v>
      </c>
      <c r="B90" s="22" t="str">
        <f t="shared" ref="B90:C93" si="17">B43</f>
        <v>-</v>
      </c>
      <c r="C90" s="23" t="str">
        <f t="shared" si="17"/>
        <v>-</v>
      </c>
      <c r="D90" s="17">
        <f t="shared" si="5"/>
        <v>0</v>
      </c>
      <c r="E90" s="24">
        <f>IF(D90&gt;0,RANK(D90,$D$50:$D$93),Реглист!$C$93+1)</f>
        <v>43</v>
      </c>
      <c r="F90" s="17">
        <f t="shared" si="6"/>
        <v>0</v>
      </c>
      <c r="G90" s="17">
        <f t="shared" si="16"/>
        <v>0</v>
      </c>
      <c r="H90" s="17">
        <f t="shared" si="16"/>
        <v>0</v>
      </c>
      <c r="I90" s="17">
        <f t="shared" si="16"/>
        <v>0</v>
      </c>
      <c r="J90" s="17">
        <f t="shared" si="16"/>
        <v>0</v>
      </c>
      <c r="K90" s="17">
        <f t="shared" si="16"/>
        <v>0</v>
      </c>
      <c r="L90" s="17">
        <f t="shared" si="16"/>
        <v>0</v>
      </c>
      <c r="M90" s="17">
        <f t="shared" si="16"/>
        <v>0</v>
      </c>
      <c r="N90" s="17">
        <f t="shared" si="16"/>
        <v>0</v>
      </c>
      <c r="O90" s="17">
        <f t="shared" si="16"/>
        <v>0</v>
      </c>
      <c r="P90" s="17">
        <f t="shared" si="16"/>
        <v>0</v>
      </c>
      <c r="Q90" s="17">
        <f t="shared" si="16"/>
        <v>0</v>
      </c>
      <c r="R90" s="17">
        <f t="shared" si="16"/>
        <v>0</v>
      </c>
      <c r="S90" s="17">
        <f t="shared" si="16"/>
        <v>0</v>
      </c>
      <c r="T90" s="17">
        <f t="shared" si="16"/>
        <v>0</v>
      </c>
      <c r="U90" s="17">
        <f t="shared" si="16"/>
        <v>0</v>
      </c>
      <c r="V90" s="17">
        <f t="shared" si="16"/>
        <v>0</v>
      </c>
      <c r="W90" s="17">
        <f t="shared" si="16"/>
        <v>0</v>
      </c>
      <c r="X90" s="17">
        <f t="shared" si="16"/>
        <v>0</v>
      </c>
      <c r="Y90" s="17">
        <f t="shared" si="16"/>
        <v>0</v>
      </c>
      <c r="Z90" s="17">
        <f t="shared" si="16"/>
        <v>0</v>
      </c>
      <c r="AA90" s="17">
        <f t="shared" si="16"/>
        <v>0</v>
      </c>
      <c r="AB90" s="17">
        <f t="shared" si="16"/>
        <v>0</v>
      </c>
      <c r="AC90" s="17">
        <f t="shared" si="16"/>
        <v>0</v>
      </c>
      <c r="AD90" s="17">
        <f t="shared" si="16"/>
        <v>0</v>
      </c>
      <c r="AE90" s="17">
        <f t="shared" si="16"/>
        <v>0</v>
      </c>
      <c r="AF90" s="17">
        <f t="shared" si="16"/>
        <v>0</v>
      </c>
      <c r="AG90" s="17">
        <f t="shared" si="16"/>
        <v>0</v>
      </c>
      <c r="AH90" s="17">
        <f t="shared" si="16"/>
        <v>0</v>
      </c>
      <c r="AI90" s="17">
        <f t="shared" si="16"/>
        <v>0</v>
      </c>
      <c r="AJ90" s="17">
        <f t="shared" si="16"/>
        <v>0</v>
      </c>
      <c r="AK90" s="17">
        <f t="shared" si="16"/>
        <v>0</v>
      </c>
      <c r="AL90" s="17">
        <f t="shared" si="16"/>
        <v>0</v>
      </c>
      <c r="AM90" s="17">
        <f t="shared" si="16"/>
        <v>0</v>
      </c>
      <c r="AN90" s="17">
        <f t="shared" si="16"/>
        <v>0</v>
      </c>
      <c r="AO90" s="17">
        <f t="shared" si="16"/>
        <v>0</v>
      </c>
      <c r="AP90" s="17">
        <f t="shared" si="16"/>
        <v>0</v>
      </c>
      <c r="AQ90" s="17">
        <f t="shared" si="16"/>
        <v>0</v>
      </c>
      <c r="AR90" s="17">
        <f t="shared" si="16"/>
        <v>0</v>
      </c>
      <c r="AS90" s="17">
        <f t="shared" si="16"/>
        <v>0</v>
      </c>
      <c r="AT90" s="17">
        <f t="shared" si="16"/>
        <v>0</v>
      </c>
      <c r="AU90" s="17">
        <f t="shared" si="16"/>
        <v>0</v>
      </c>
      <c r="AV90" s="17">
        <f t="shared" si="16"/>
        <v>0</v>
      </c>
      <c r="AW90" s="17">
        <f t="shared" si="16"/>
        <v>0</v>
      </c>
    </row>
    <row r="91" spans="1:49" ht="15.75" x14ac:dyDescent="0.25">
      <c r="A91" s="18">
        <f t="shared" si="8"/>
        <v>42</v>
      </c>
      <c r="B91" s="22" t="str">
        <f t="shared" si="17"/>
        <v>BASS HUNTER</v>
      </c>
      <c r="C91" s="23" t="str">
        <f t="shared" si="17"/>
        <v>Шевко Виталий</v>
      </c>
      <c r="D91" s="17">
        <f t="shared" si="5"/>
        <v>1056.9099999999999</v>
      </c>
      <c r="E91" s="24">
        <f>IF(D91&gt;0,RANK(D91,$D$50:$D$93),Реглист!$C$93+1)</f>
        <v>14</v>
      </c>
      <c r="F91" s="17">
        <f t="shared" si="6"/>
        <v>272.25</v>
      </c>
      <c r="G91" s="17">
        <f t="shared" si="16"/>
        <v>198.81</v>
      </c>
      <c r="H91" s="17">
        <f t="shared" si="16"/>
        <v>190.44000000000003</v>
      </c>
      <c r="I91" s="17">
        <f t="shared" si="16"/>
        <v>213.16</v>
      </c>
      <c r="J91" s="17">
        <f t="shared" si="16"/>
        <v>182.25</v>
      </c>
      <c r="K91" s="17">
        <f t="shared" si="16"/>
        <v>0</v>
      </c>
      <c r="L91" s="17">
        <f t="shared" si="16"/>
        <v>0</v>
      </c>
      <c r="M91" s="17">
        <f t="shared" si="16"/>
        <v>0</v>
      </c>
      <c r="N91" s="17">
        <f t="shared" si="16"/>
        <v>0</v>
      </c>
      <c r="O91" s="17">
        <f t="shared" si="16"/>
        <v>0</v>
      </c>
      <c r="P91" s="17">
        <f t="shared" si="16"/>
        <v>0</v>
      </c>
      <c r="Q91" s="17">
        <f t="shared" si="16"/>
        <v>0</v>
      </c>
      <c r="R91" s="17">
        <f t="shared" si="16"/>
        <v>0</v>
      </c>
      <c r="S91" s="17">
        <f t="shared" si="16"/>
        <v>0</v>
      </c>
      <c r="T91" s="17">
        <f t="shared" si="16"/>
        <v>0</v>
      </c>
      <c r="U91" s="17">
        <f t="shared" si="16"/>
        <v>0</v>
      </c>
      <c r="V91" s="17">
        <f t="shared" si="16"/>
        <v>0</v>
      </c>
      <c r="W91" s="17">
        <f t="shared" si="16"/>
        <v>0</v>
      </c>
      <c r="X91" s="17">
        <f t="shared" si="16"/>
        <v>0</v>
      </c>
      <c r="Y91" s="17">
        <f t="shared" si="16"/>
        <v>0</v>
      </c>
      <c r="Z91" s="17">
        <f t="shared" si="16"/>
        <v>0</v>
      </c>
      <c r="AA91" s="17">
        <f t="shared" si="16"/>
        <v>0</v>
      </c>
      <c r="AB91" s="17">
        <f t="shared" si="16"/>
        <v>0</v>
      </c>
      <c r="AC91" s="17">
        <f t="shared" si="16"/>
        <v>0</v>
      </c>
      <c r="AD91" s="17">
        <f t="shared" si="16"/>
        <v>0</v>
      </c>
      <c r="AE91" s="17">
        <f t="shared" si="16"/>
        <v>0</v>
      </c>
      <c r="AF91" s="17">
        <f t="shared" si="16"/>
        <v>0</v>
      </c>
      <c r="AG91" s="17">
        <f t="shared" si="16"/>
        <v>0</v>
      </c>
      <c r="AH91" s="17">
        <f t="shared" si="16"/>
        <v>0</v>
      </c>
      <c r="AI91" s="17">
        <f t="shared" si="16"/>
        <v>0</v>
      </c>
      <c r="AJ91" s="17">
        <f t="shared" si="16"/>
        <v>0</v>
      </c>
      <c r="AK91" s="17">
        <f t="shared" si="16"/>
        <v>0</v>
      </c>
      <c r="AL91" s="17">
        <f t="shared" si="16"/>
        <v>0</v>
      </c>
      <c r="AM91" s="17">
        <f t="shared" si="16"/>
        <v>0</v>
      </c>
      <c r="AN91" s="17">
        <f t="shared" si="16"/>
        <v>0</v>
      </c>
      <c r="AO91" s="17">
        <f t="shared" si="16"/>
        <v>0</v>
      </c>
      <c r="AP91" s="17">
        <f t="shared" si="16"/>
        <v>0</v>
      </c>
      <c r="AQ91" s="17">
        <f t="shared" si="16"/>
        <v>0</v>
      </c>
      <c r="AR91" s="17">
        <f t="shared" ref="G91:AW93" si="18">POWER(AR44/10,2)</f>
        <v>0</v>
      </c>
      <c r="AS91" s="17">
        <f t="shared" si="18"/>
        <v>0</v>
      </c>
      <c r="AT91" s="17">
        <f t="shared" si="18"/>
        <v>0</v>
      </c>
      <c r="AU91" s="17">
        <f t="shared" si="18"/>
        <v>0</v>
      </c>
      <c r="AV91" s="17">
        <f t="shared" si="18"/>
        <v>0</v>
      </c>
      <c r="AW91" s="17">
        <f t="shared" si="18"/>
        <v>0</v>
      </c>
    </row>
    <row r="92" spans="1:49" ht="15.75" x14ac:dyDescent="0.25">
      <c r="A92" s="18">
        <f>A91+1</f>
        <v>43</v>
      </c>
      <c r="B92" s="22" t="str">
        <f t="shared" si="17"/>
        <v>LOVISNAMI</v>
      </c>
      <c r="C92" s="23" t="str">
        <f t="shared" si="17"/>
        <v>Кузмич Алексей</v>
      </c>
      <c r="D92" s="17">
        <f>SUM(F92:AW92)</f>
        <v>0</v>
      </c>
      <c r="E92" s="24">
        <f>IF(D92&gt;0,RANK(D92,$D$50:$D$93),Реглист!$C$93+1)</f>
        <v>43</v>
      </c>
      <c r="F92" s="17">
        <f t="shared" si="6"/>
        <v>0</v>
      </c>
      <c r="G92" s="17">
        <f t="shared" si="18"/>
        <v>0</v>
      </c>
      <c r="H92" s="17">
        <f t="shared" si="18"/>
        <v>0</v>
      </c>
      <c r="I92" s="17">
        <f t="shared" si="18"/>
        <v>0</v>
      </c>
      <c r="J92" s="17">
        <f t="shared" si="18"/>
        <v>0</v>
      </c>
      <c r="K92" s="17">
        <f t="shared" si="18"/>
        <v>0</v>
      </c>
      <c r="L92" s="17">
        <f t="shared" si="18"/>
        <v>0</v>
      </c>
      <c r="M92" s="17">
        <f t="shared" si="18"/>
        <v>0</v>
      </c>
      <c r="N92" s="17">
        <f t="shared" si="18"/>
        <v>0</v>
      </c>
      <c r="O92" s="17">
        <f t="shared" si="18"/>
        <v>0</v>
      </c>
      <c r="P92" s="17">
        <f t="shared" si="18"/>
        <v>0</v>
      </c>
      <c r="Q92" s="17">
        <f t="shared" si="18"/>
        <v>0</v>
      </c>
      <c r="R92" s="17">
        <f t="shared" si="18"/>
        <v>0</v>
      </c>
      <c r="S92" s="17">
        <f t="shared" si="18"/>
        <v>0</v>
      </c>
      <c r="T92" s="17">
        <f t="shared" si="18"/>
        <v>0</v>
      </c>
      <c r="U92" s="17">
        <f t="shared" si="18"/>
        <v>0</v>
      </c>
      <c r="V92" s="17">
        <f t="shared" si="18"/>
        <v>0</v>
      </c>
      <c r="W92" s="17">
        <f t="shared" si="18"/>
        <v>0</v>
      </c>
      <c r="X92" s="17">
        <f t="shared" si="18"/>
        <v>0</v>
      </c>
      <c r="Y92" s="17">
        <f t="shared" si="18"/>
        <v>0</v>
      </c>
      <c r="Z92" s="17">
        <f t="shared" si="18"/>
        <v>0</v>
      </c>
      <c r="AA92" s="17">
        <f t="shared" si="18"/>
        <v>0</v>
      </c>
      <c r="AB92" s="17">
        <f t="shared" si="18"/>
        <v>0</v>
      </c>
      <c r="AC92" s="17">
        <f t="shared" si="18"/>
        <v>0</v>
      </c>
      <c r="AD92" s="17">
        <f t="shared" si="18"/>
        <v>0</v>
      </c>
      <c r="AE92" s="17">
        <f t="shared" si="18"/>
        <v>0</v>
      </c>
      <c r="AF92" s="17">
        <f t="shared" si="18"/>
        <v>0</v>
      </c>
      <c r="AG92" s="17">
        <f t="shared" si="18"/>
        <v>0</v>
      </c>
      <c r="AH92" s="17">
        <f t="shared" si="18"/>
        <v>0</v>
      </c>
      <c r="AI92" s="17">
        <f t="shared" si="18"/>
        <v>0</v>
      </c>
      <c r="AJ92" s="17">
        <f t="shared" si="18"/>
        <v>0</v>
      </c>
      <c r="AK92" s="17">
        <f t="shared" si="18"/>
        <v>0</v>
      </c>
      <c r="AL92" s="17">
        <f t="shared" si="18"/>
        <v>0</v>
      </c>
      <c r="AM92" s="17">
        <f t="shared" si="18"/>
        <v>0</v>
      </c>
      <c r="AN92" s="17">
        <f t="shared" si="18"/>
        <v>0</v>
      </c>
      <c r="AO92" s="17">
        <f t="shared" si="18"/>
        <v>0</v>
      </c>
      <c r="AP92" s="17">
        <f t="shared" si="18"/>
        <v>0</v>
      </c>
      <c r="AQ92" s="17">
        <f t="shared" si="18"/>
        <v>0</v>
      </c>
      <c r="AR92" s="17">
        <f t="shared" si="18"/>
        <v>0</v>
      </c>
      <c r="AS92" s="17">
        <f t="shared" si="18"/>
        <v>0</v>
      </c>
      <c r="AT92" s="17">
        <f t="shared" si="18"/>
        <v>0</v>
      </c>
      <c r="AU92" s="17">
        <f t="shared" si="18"/>
        <v>0</v>
      </c>
      <c r="AV92" s="17">
        <f t="shared" si="18"/>
        <v>0</v>
      </c>
      <c r="AW92" s="17">
        <f t="shared" si="18"/>
        <v>0</v>
      </c>
    </row>
    <row r="93" spans="1:49" ht="15.75" x14ac:dyDescent="0.25">
      <c r="A93" s="18">
        <f>A92+1</f>
        <v>44</v>
      </c>
      <c r="B93" s="22" t="str">
        <f t="shared" si="17"/>
        <v>Fishka</v>
      </c>
      <c r="C93" s="23" t="str">
        <f t="shared" si="17"/>
        <v>Короленок Вадим</v>
      </c>
      <c r="D93" s="17">
        <f>SUM(F93:AW93)</f>
        <v>327.61000000000007</v>
      </c>
      <c r="E93" s="24">
        <f>IF(D93&gt;0,RANK(D93,$D$50:$D$93),Реглист!$C$93+1)</f>
        <v>25</v>
      </c>
      <c r="F93" s="17">
        <f t="shared" si="6"/>
        <v>327.61000000000007</v>
      </c>
      <c r="G93" s="17">
        <f t="shared" si="18"/>
        <v>0</v>
      </c>
      <c r="H93" s="17">
        <f t="shared" si="18"/>
        <v>0</v>
      </c>
      <c r="I93" s="17">
        <f t="shared" si="18"/>
        <v>0</v>
      </c>
      <c r="J93" s="17">
        <f t="shared" si="18"/>
        <v>0</v>
      </c>
      <c r="K93" s="17">
        <f t="shared" si="18"/>
        <v>0</v>
      </c>
      <c r="L93" s="17">
        <f t="shared" si="18"/>
        <v>0</v>
      </c>
      <c r="M93" s="17">
        <f t="shared" si="18"/>
        <v>0</v>
      </c>
      <c r="N93" s="17">
        <f t="shared" si="18"/>
        <v>0</v>
      </c>
      <c r="O93" s="17">
        <f t="shared" si="18"/>
        <v>0</v>
      </c>
      <c r="P93" s="17">
        <f t="shared" si="18"/>
        <v>0</v>
      </c>
      <c r="Q93" s="17">
        <f t="shared" si="18"/>
        <v>0</v>
      </c>
      <c r="R93" s="17">
        <f t="shared" si="18"/>
        <v>0</v>
      </c>
      <c r="S93" s="17">
        <f t="shared" si="18"/>
        <v>0</v>
      </c>
      <c r="T93" s="17">
        <f t="shared" si="18"/>
        <v>0</v>
      </c>
      <c r="U93" s="17">
        <f t="shared" si="18"/>
        <v>0</v>
      </c>
      <c r="V93" s="17">
        <f t="shared" si="18"/>
        <v>0</v>
      </c>
      <c r="W93" s="17">
        <f t="shared" si="18"/>
        <v>0</v>
      </c>
      <c r="X93" s="17">
        <f t="shared" si="18"/>
        <v>0</v>
      </c>
      <c r="Y93" s="17">
        <f t="shared" si="18"/>
        <v>0</v>
      </c>
      <c r="Z93" s="17">
        <f t="shared" si="18"/>
        <v>0</v>
      </c>
      <c r="AA93" s="17">
        <f t="shared" si="18"/>
        <v>0</v>
      </c>
      <c r="AB93" s="17">
        <f t="shared" si="18"/>
        <v>0</v>
      </c>
      <c r="AC93" s="17">
        <f t="shared" si="18"/>
        <v>0</v>
      </c>
      <c r="AD93" s="17">
        <f t="shared" si="18"/>
        <v>0</v>
      </c>
      <c r="AE93" s="17">
        <f t="shared" si="18"/>
        <v>0</v>
      </c>
      <c r="AF93" s="17">
        <f t="shared" si="18"/>
        <v>0</v>
      </c>
      <c r="AG93" s="17">
        <f t="shared" si="18"/>
        <v>0</v>
      </c>
      <c r="AH93" s="17">
        <f t="shared" si="18"/>
        <v>0</v>
      </c>
      <c r="AI93" s="17">
        <f t="shared" si="18"/>
        <v>0</v>
      </c>
      <c r="AJ93" s="17">
        <f t="shared" si="18"/>
        <v>0</v>
      </c>
      <c r="AK93" s="17">
        <f t="shared" si="18"/>
        <v>0</v>
      </c>
      <c r="AL93" s="17">
        <f t="shared" si="18"/>
        <v>0</v>
      </c>
      <c r="AM93" s="17">
        <f t="shared" si="18"/>
        <v>0</v>
      </c>
      <c r="AN93" s="17">
        <f t="shared" si="18"/>
        <v>0</v>
      </c>
      <c r="AO93" s="17">
        <f t="shared" si="18"/>
        <v>0</v>
      </c>
      <c r="AP93" s="17">
        <f t="shared" si="18"/>
        <v>0</v>
      </c>
      <c r="AQ93" s="17">
        <f t="shared" si="18"/>
        <v>0</v>
      </c>
      <c r="AR93" s="17">
        <f t="shared" si="18"/>
        <v>0</v>
      </c>
      <c r="AS93" s="17">
        <f t="shared" si="18"/>
        <v>0</v>
      </c>
      <c r="AT93" s="17">
        <f t="shared" si="18"/>
        <v>0</v>
      </c>
      <c r="AU93" s="17">
        <f t="shared" si="18"/>
        <v>0</v>
      </c>
      <c r="AV93" s="17">
        <f t="shared" si="18"/>
        <v>0</v>
      </c>
      <c r="AW93" s="17">
        <f t="shared" si="18"/>
        <v>0</v>
      </c>
    </row>
  </sheetData>
  <mergeCells count="21">
    <mergeCell ref="A1:A2"/>
    <mergeCell ref="B1:B2"/>
    <mergeCell ref="C1:C2"/>
    <mergeCell ref="D1:D2"/>
    <mergeCell ref="E1:E2"/>
    <mergeCell ref="AO1:AQ1"/>
    <mergeCell ref="AR1:AT1"/>
    <mergeCell ref="AU1:AW1"/>
    <mergeCell ref="F2:AW2"/>
    <mergeCell ref="C47:E47"/>
    <mergeCell ref="F1:Y1"/>
    <mergeCell ref="Z1:AE1"/>
    <mergeCell ref="AF1:AH1"/>
    <mergeCell ref="AI1:AK1"/>
    <mergeCell ref="AL1:AN1"/>
    <mergeCell ref="F48:AW49"/>
    <mergeCell ref="A48:A49"/>
    <mergeCell ref="B48:B49"/>
    <mergeCell ref="C48:C49"/>
    <mergeCell ref="D48:D49"/>
    <mergeCell ref="E48:E49"/>
  </mergeCells>
  <conditionalFormatting sqref="D3:D46">
    <cfRule type="duplicateValues" dxfId="4" priority="2"/>
  </conditionalFormatting>
  <pageMargins left="0.7" right="0.7" top="0.75" bottom="0.75" header="0.51180555555555496" footer="0.51180555555555496"/>
  <pageSetup paperSize="9" scale="19" firstPageNumber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3"/>
  <sheetViews>
    <sheetView view="pageBreakPreview" zoomScale="60" zoomScaleNormal="70" workbookViewId="0">
      <pane xSplit="1" ySplit="2" topLeftCell="O11" activePane="bottomRight" state="frozen"/>
      <selection pane="topRight" activeCell="B1" sqref="B1"/>
      <selection pane="bottomLeft" activeCell="A3" sqref="A3"/>
      <selection pane="bottomRight" activeCell="A45" sqref="A45"/>
    </sheetView>
  </sheetViews>
  <sheetFormatPr defaultRowHeight="15" outlineLevelRow="1" x14ac:dyDescent="0.25"/>
  <cols>
    <col min="1" max="1" width="3.140625" customWidth="1"/>
    <col min="2" max="3" width="25.7109375" customWidth="1"/>
    <col min="4" max="1030" width="8.7109375" customWidth="1"/>
  </cols>
  <sheetData>
    <row r="1" spans="1:46" s="12" customFormat="1" ht="16.5" customHeight="1" x14ac:dyDescent="0.25">
      <c r="A1" s="51" t="s">
        <v>2</v>
      </c>
      <c r="B1" s="56" t="s">
        <v>94</v>
      </c>
      <c r="C1" s="50" t="s">
        <v>95</v>
      </c>
      <c r="D1" s="52" t="s">
        <v>96</v>
      </c>
      <c r="E1" s="53" t="s">
        <v>97</v>
      </c>
      <c r="F1" s="50" t="s">
        <v>98</v>
      </c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 t="s">
        <v>99</v>
      </c>
      <c r="AA1" s="50"/>
      <c r="AB1" s="50"/>
      <c r="AC1" s="50" t="s">
        <v>100</v>
      </c>
      <c r="AD1" s="50"/>
      <c r="AE1" s="50"/>
      <c r="AF1" s="50" t="s">
        <v>101</v>
      </c>
      <c r="AG1" s="50"/>
      <c r="AH1" s="50"/>
      <c r="AI1" s="50" t="s">
        <v>102</v>
      </c>
      <c r="AJ1" s="50"/>
      <c r="AK1" s="50"/>
      <c r="AL1" s="50" t="s">
        <v>103</v>
      </c>
      <c r="AM1" s="50"/>
      <c r="AN1" s="50"/>
      <c r="AO1" s="50" t="s">
        <v>104</v>
      </c>
      <c r="AP1" s="50"/>
      <c r="AQ1" s="50"/>
      <c r="AR1" s="50" t="s">
        <v>105</v>
      </c>
      <c r="AS1" s="50"/>
      <c r="AT1" s="50"/>
    </row>
    <row r="2" spans="1:46" ht="15.75" x14ac:dyDescent="0.25">
      <c r="A2" s="51"/>
      <c r="B2" s="56"/>
      <c r="C2" s="50"/>
      <c r="D2" s="52"/>
      <c r="E2" s="53"/>
      <c r="F2" s="54" t="s">
        <v>106</v>
      </c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</row>
    <row r="3" spans="1:46" ht="15.75" x14ac:dyDescent="0.25">
      <c r="A3" s="13">
        <v>1</v>
      </c>
      <c r="B3" s="14" t="str">
        <f>Т1Зб!B3</f>
        <v>Непредсказуемые</v>
      </c>
      <c r="C3" s="14" t="str">
        <f>Т1Зб!C3</f>
        <v>Кайсин Иван</v>
      </c>
      <c r="D3" s="15">
        <f t="shared" ref="D3:E22" si="0">D50</f>
        <v>0</v>
      </c>
      <c r="E3" s="16">
        <f t="shared" si="0"/>
        <v>43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</row>
    <row r="4" spans="1:46" ht="15.75" x14ac:dyDescent="0.25">
      <c r="A4" s="18">
        <f t="shared" ref="A4:A44" si="1">A3+1</f>
        <v>2</v>
      </c>
      <c r="B4" s="14" t="str">
        <f>Т1Зб!B4</f>
        <v>Фарватер</v>
      </c>
      <c r="C4" s="14" t="str">
        <f>Т1Зб!C4</f>
        <v>Попельский Максим</v>
      </c>
      <c r="D4" s="15">
        <f t="shared" si="0"/>
        <v>161.29</v>
      </c>
      <c r="E4" s="16">
        <f t="shared" si="0"/>
        <v>24</v>
      </c>
      <c r="F4" s="19">
        <v>127</v>
      </c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</row>
    <row r="5" spans="1:46" ht="15.75" x14ac:dyDescent="0.25">
      <c r="A5" s="18">
        <f t="shared" si="1"/>
        <v>3</v>
      </c>
      <c r="B5" s="14" t="str">
        <f>Т1Зб!B5</f>
        <v>Neptune fishing team</v>
      </c>
      <c r="C5" s="14" t="str">
        <f>Т1Зб!C5</f>
        <v>Мяэлоог Алексей</v>
      </c>
      <c r="D5" s="15">
        <f t="shared" si="0"/>
        <v>0</v>
      </c>
      <c r="E5" s="16">
        <f t="shared" si="0"/>
        <v>43</v>
      </c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6" ht="15.75" x14ac:dyDescent="0.25">
      <c r="A6" s="18">
        <f t="shared" si="1"/>
        <v>4</v>
      </c>
      <c r="B6" s="14" t="str">
        <f>Т1Зб!B6</f>
        <v>Peacock Bass</v>
      </c>
      <c r="C6" s="14" t="str">
        <f>Т1Зб!C6</f>
        <v>Дроздов Виталий</v>
      </c>
      <c r="D6" s="15">
        <f t="shared" si="0"/>
        <v>827.3</v>
      </c>
      <c r="E6" s="16">
        <f t="shared" si="0"/>
        <v>4</v>
      </c>
      <c r="F6" s="19">
        <v>115</v>
      </c>
      <c r="G6" s="19">
        <v>112</v>
      </c>
      <c r="H6" s="20">
        <v>135</v>
      </c>
      <c r="I6" s="19">
        <v>156</v>
      </c>
      <c r="J6" s="19">
        <v>120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6" ht="15.75" x14ac:dyDescent="0.25">
      <c r="A7" s="18">
        <f t="shared" si="1"/>
        <v>5</v>
      </c>
      <c r="B7" s="14" t="str">
        <f>Т1Зб!B7</f>
        <v>Бульба з Салам</v>
      </c>
      <c r="C7" s="14" t="str">
        <f>Т1Зб!C7</f>
        <v>Бобриков Алексей</v>
      </c>
      <c r="D7" s="15">
        <f t="shared" si="0"/>
        <v>0</v>
      </c>
      <c r="E7" s="16">
        <f t="shared" si="0"/>
        <v>43</v>
      </c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</row>
    <row r="8" spans="1:46" ht="15.75" x14ac:dyDescent="0.25">
      <c r="A8" s="18">
        <f t="shared" si="1"/>
        <v>6</v>
      </c>
      <c r="B8" s="14" t="str">
        <f>Т1Зб!B8</f>
        <v>UL soldiers of fortune</v>
      </c>
      <c r="C8" s="14" t="str">
        <f>Т1Зб!C8</f>
        <v>Андрианов Илья</v>
      </c>
      <c r="D8" s="15">
        <f t="shared" si="0"/>
        <v>823.68999999999994</v>
      </c>
      <c r="E8" s="16">
        <f t="shared" si="0"/>
        <v>5</v>
      </c>
      <c r="F8" s="19">
        <v>287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</row>
    <row r="9" spans="1:46" ht="15.75" x14ac:dyDescent="0.25">
      <c r="A9" s="18">
        <f t="shared" si="1"/>
        <v>7</v>
      </c>
      <c r="B9" s="14" t="str">
        <f>Т1Зб!B9</f>
        <v>СТАR Fishingstock</v>
      </c>
      <c r="C9" s="14" t="str">
        <f>Т1Зб!C9</f>
        <v>Пожарский Константин</v>
      </c>
      <c r="D9" s="15">
        <f t="shared" si="0"/>
        <v>689.17</v>
      </c>
      <c r="E9" s="16">
        <f t="shared" si="0"/>
        <v>8</v>
      </c>
      <c r="F9" s="19">
        <v>150</v>
      </c>
      <c r="G9" s="19">
        <v>120</v>
      </c>
      <c r="H9" s="19">
        <v>129</v>
      </c>
      <c r="I9" s="19">
        <v>124</v>
      </c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</row>
    <row r="10" spans="1:46" ht="15.75" x14ac:dyDescent="0.25">
      <c r="A10" s="18">
        <f t="shared" si="1"/>
        <v>8</v>
      </c>
      <c r="B10" s="14" t="str">
        <f>Т1Зб!B10</f>
        <v>Poseidon</v>
      </c>
      <c r="C10" s="14" t="str">
        <f>Т1Зб!C10</f>
        <v>Кохно Антон</v>
      </c>
      <c r="D10" s="15">
        <f t="shared" si="0"/>
        <v>225</v>
      </c>
      <c r="E10" s="16">
        <v>21.5</v>
      </c>
      <c r="F10" s="19">
        <v>150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</row>
    <row r="11" spans="1:46" ht="15.75" x14ac:dyDescent="0.25">
      <c r="A11" s="18">
        <f t="shared" si="1"/>
        <v>9</v>
      </c>
      <c r="B11" s="14" t="str">
        <f>Т1Зб!B11</f>
        <v>Team Minsk</v>
      </c>
      <c r="C11" s="14" t="str">
        <f>Т1Зб!C11</f>
        <v>Артёмчик Евгений</v>
      </c>
      <c r="D11" s="15">
        <f t="shared" si="0"/>
        <v>392.5</v>
      </c>
      <c r="E11" s="16">
        <f t="shared" si="0"/>
        <v>18</v>
      </c>
      <c r="F11" s="19">
        <v>145</v>
      </c>
      <c r="G11" s="19">
        <v>135</v>
      </c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</row>
    <row r="12" spans="1:46" ht="15.75" x14ac:dyDescent="0.25">
      <c r="A12" s="18">
        <f t="shared" si="1"/>
        <v>10</v>
      </c>
      <c r="B12" s="14" t="str">
        <f>Т1Зб!B12</f>
        <v>RVR</v>
      </c>
      <c r="C12" s="14" t="str">
        <f>Т1Зб!C12</f>
        <v>Масюк Павел</v>
      </c>
      <c r="D12" s="15">
        <f t="shared" si="0"/>
        <v>225</v>
      </c>
      <c r="E12" s="16">
        <v>21.5</v>
      </c>
      <c r="F12" s="19">
        <v>150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</row>
    <row r="13" spans="1:46" ht="15.75" x14ac:dyDescent="0.25">
      <c r="A13" s="18">
        <f t="shared" si="1"/>
        <v>11</v>
      </c>
      <c r="B13" s="14" t="str">
        <f>Т1Зб!B13</f>
        <v>Perch Legends</v>
      </c>
      <c r="C13" s="14" t="str">
        <f>Т1Зб!C13</f>
        <v>Янкович Сергей</v>
      </c>
      <c r="D13" s="15">
        <f t="shared" si="0"/>
        <v>0</v>
      </c>
      <c r="E13" s="16">
        <f t="shared" si="0"/>
        <v>43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</row>
    <row r="14" spans="1:46" ht="15.75" x14ac:dyDescent="0.25">
      <c r="A14" s="18">
        <f t="shared" si="1"/>
        <v>12</v>
      </c>
      <c r="B14" s="14" t="str">
        <f>Т1Зб!B14</f>
        <v>Студенты</v>
      </c>
      <c r="C14" s="14" t="str">
        <f>Т1Зб!C14</f>
        <v>Кочанов Александр</v>
      </c>
      <c r="D14" s="15">
        <f t="shared" si="0"/>
        <v>412.09</v>
      </c>
      <c r="E14" s="16">
        <f t="shared" si="0"/>
        <v>16</v>
      </c>
      <c r="F14" s="19">
        <v>147</v>
      </c>
      <c r="G14" s="19">
        <v>140</v>
      </c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</row>
    <row r="15" spans="1:46" ht="15.75" x14ac:dyDescent="0.25">
      <c r="A15" s="18">
        <f t="shared" si="1"/>
        <v>13</v>
      </c>
      <c r="B15" s="14" t="str">
        <f>Т1Зб!B15</f>
        <v>Полесье</v>
      </c>
      <c r="C15" s="14" t="str">
        <f>Т1Зб!C15</f>
        <v>Рыбачук Евгений</v>
      </c>
      <c r="D15" s="15">
        <f t="shared" si="0"/>
        <v>166.41</v>
      </c>
      <c r="E15" s="16">
        <f t="shared" si="0"/>
        <v>23</v>
      </c>
      <c r="F15" s="19">
        <v>129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</row>
    <row r="16" spans="1:46" ht="15.75" x14ac:dyDescent="0.25">
      <c r="A16" s="18">
        <f t="shared" si="1"/>
        <v>14</v>
      </c>
      <c r="B16" s="14" t="str">
        <f>Т1Зб!B16</f>
        <v>Кобринский МСЗ</v>
      </c>
      <c r="C16" s="14" t="str">
        <f>Т1Зб!C16</f>
        <v>Жарин Вадим</v>
      </c>
      <c r="D16" s="15">
        <f t="shared" si="0"/>
        <v>2485.4299999999998</v>
      </c>
      <c r="E16" s="16">
        <f t="shared" si="0"/>
        <v>1</v>
      </c>
      <c r="F16" s="19">
        <v>136</v>
      </c>
      <c r="G16" s="19">
        <v>146</v>
      </c>
      <c r="H16" s="19">
        <v>140</v>
      </c>
      <c r="I16" s="19">
        <v>125</v>
      </c>
      <c r="J16" s="19">
        <v>168</v>
      </c>
      <c r="K16" s="19">
        <v>130</v>
      </c>
      <c r="L16" s="19">
        <v>115</v>
      </c>
      <c r="M16" s="19">
        <v>114</v>
      </c>
      <c r="N16" s="19">
        <v>121</v>
      </c>
      <c r="O16" s="19">
        <v>116</v>
      </c>
      <c r="P16" s="19">
        <v>152</v>
      </c>
      <c r="Q16" s="19">
        <v>120</v>
      </c>
      <c r="R16" s="19">
        <v>116</v>
      </c>
      <c r="S16" s="19">
        <v>152</v>
      </c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</row>
    <row r="17" spans="1:46" ht="15.75" x14ac:dyDescent="0.25">
      <c r="A17" s="18">
        <f t="shared" si="1"/>
        <v>15</v>
      </c>
      <c r="B17" s="14" t="str">
        <f>Т1Зб!B17</f>
        <v>ASpinnTeam</v>
      </c>
      <c r="C17" s="14" t="str">
        <f>Т1Зб!C17</f>
        <v>Нугуманов Артём</v>
      </c>
      <c r="D17" s="15">
        <f t="shared" si="0"/>
        <v>796.29</v>
      </c>
      <c r="E17" s="16">
        <f t="shared" si="0"/>
        <v>7</v>
      </c>
      <c r="F17" s="19">
        <v>113</v>
      </c>
      <c r="G17" s="19">
        <v>119</v>
      </c>
      <c r="H17" s="19">
        <v>153</v>
      </c>
      <c r="I17" s="19">
        <v>119</v>
      </c>
      <c r="J17" s="19">
        <v>123</v>
      </c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</row>
    <row r="18" spans="1:46" ht="15.75" x14ac:dyDescent="0.25">
      <c r="A18" s="18">
        <f t="shared" si="1"/>
        <v>16</v>
      </c>
      <c r="B18" s="14" t="str">
        <f>Т1Зб!B18</f>
        <v>FishMurder</v>
      </c>
      <c r="C18" s="14" t="str">
        <f>Т1Зб!C18</f>
        <v>Микулов Владимир</v>
      </c>
      <c r="D18" s="15">
        <f t="shared" si="0"/>
        <v>0</v>
      </c>
      <c r="E18" s="16">
        <f t="shared" si="0"/>
        <v>43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</row>
    <row r="19" spans="1:46" ht="15.75" x14ac:dyDescent="0.25">
      <c r="A19" s="18">
        <f t="shared" si="1"/>
        <v>17</v>
      </c>
      <c r="B19" s="14" t="str">
        <f>Т1Зб!B19</f>
        <v>Бобруйский Region</v>
      </c>
      <c r="C19" s="14" t="str">
        <f>Т1Зб!C19</f>
        <v>Прокопчик Алексей</v>
      </c>
      <c r="D19" s="15">
        <f t="shared" si="0"/>
        <v>0</v>
      </c>
      <c r="E19" s="16">
        <f t="shared" si="0"/>
        <v>43</v>
      </c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</row>
    <row r="20" spans="1:46" ht="15.75" x14ac:dyDescent="0.25">
      <c r="A20" s="18">
        <f t="shared" si="1"/>
        <v>18</v>
      </c>
      <c r="B20" s="14" t="str">
        <f>Т1Зб!B20</f>
        <v>West Fishing</v>
      </c>
      <c r="C20" s="14" t="str">
        <f>Т1Зб!C20</f>
        <v>Непомнящий Виктор</v>
      </c>
      <c r="D20" s="15">
        <f t="shared" si="0"/>
        <v>616.84000000000015</v>
      </c>
      <c r="E20" s="16">
        <f t="shared" si="0"/>
        <v>10</v>
      </c>
      <c r="F20" s="19">
        <v>138</v>
      </c>
      <c r="G20" s="19">
        <v>144</v>
      </c>
      <c r="H20" s="19">
        <v>148</v>
      </c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</row>
    <row r="21" spans="1:46" ht="15.75" x14ac:dyDescent="0.25">
      <c r="A21" s="18">
        <f t="shared" si="1"/>
        <v>19</v>
      </c>
      <c r="B21" s="14" t="str">
        <f>Т1Зб!B21</f>
        <v>K&amp;M</v>
      </c>
      <c r="C21" s="14" t="str">
        <f>Т1Зб!C21</f>
        <v>Казаченко Владимир</v>
      </c>
      <c r="D21" s="15">
        <f t="shared" si="0"/>
        <v>441.09</v>
      </c>
      <c r="E21" s="16">
        <f t="shared" si="0"/>
        <v>14</v>
      </c>
      <c r="F21" s="19">
        <v>147</v>
      </c>
      <c r="G21" s="19">
        <v>150</v>
      </c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</row>
    <row r="22" spans="1:46" ht="15.75" x14ac:dyDescent="0.25">
      <c r="A22" s="18">
        <f t="shared" si="1"/>
        <v>20</v>
      </c>
      <c r="B22" s="14" t="str">
        <f>Т1Зб!B22</f>
        <v>Орловские</v>
      </c>
      <c r="C22" s="14" t="str">
        <f>Т1Зб!C22</f>
        <v>Пластун Вячеслав</v>
      </c>
      <c r="D22" s="15">
        <f t="shared" si="0"/>
        <v>800.02</v>
      </c>
      <c r="E22" s="16">
        <f t="shared" si="0"/>
        <v>6</v>
      </c>
      <c r="F22" s="19">
        <v>149</v>
      </c>
      <c r="G22" s="19">
        <v>124</v>
      </c>
      <c r="H22" s="19">
        <v>139</v>
      </c>
      <c r="I22" s="19">
        <v>152</v>
      </c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</row>
    <row r="23" spans="1:46" ht="15.75" x14ac:dyDescent="0.25">
      <c r="A23" s="18">
        <f t="shared" si="1"/>
        <v>21</v>
      </c>
      <c r="B23" s="14" t="str">
        <f>Т1Зб!B23</f>
        <v>-</v>
      </c>
      <c r="C23" s="14" t="str">
        <f>Т1Зб!C23</f>
        <v>-</v>
      </c>
      <c r="D23" s="15">
        <f t="shared" ref="D23:E42" si="2">D70</f>
        <v>0</v>
      </c>
      <c r="E23" s="16">
        <f t="shared" si="2"/>
        <v>43</v>
      </c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</row>
    <row r="24" spans="1:46" ht="15.75" x14ac:dyDescent="0.25">
      <c r="A24" s="18">
        <f t="shared" si="1"/>
        <v>22</v>
      </c>
      <c r="B24" s="14" t="str">
        <f>Т1Зб!B24</f>
        <v>SB-fishing</v>
      </c>
      <c r="C24" s="14" t="str">
        <f>Т1Зб!C24</f>
        <v>Минков Александр</v>
      </c>
      <c r="D24" s="15">
        <f t="shared" si="2"/>
        <v>1064.6099999999999</v>
      </c>
      <c r="E24" s="16">
        <f t="shared" si="2"/>
        <v>3</v>
      </c>
      <c r="F24" s="19">
        <v>145</v>
      </c>
      <c r="G24" s="19">
        <v>141</v>
      </c>
      <c r="H24" s="19">
        <v>141</v>
      </c>
      <c r="I24" s="19">
        <v>145</v>
      </c>
      <c r="J24" s="19">
        <v>157</v>
      </c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</row>
    <row r="25" spans="1:46" ht="15.75" x14ac:dyDescent="0.25">
      <c r="A25" s="18">
        <f t="shared" si="1"/>
        <v>23</v>
      </c>
      <c r="B25" s="14" t="str">
        <f>Т1Зб!B25</f>
        <v>ULBroTeaM</v>
      </c>
      <c r="C25" s="14" t="str">
        <f>Т1Зб!C25</f>
        <v>Василенков Вячеслав</v>
      </c>
      <c r="D25" s="15">
        <f t="shared" si="2"/>
        <v>0</v>
      </c>
      <c r="E25" s="16">
        <f t="shared" si="2"/>
        <v>43</v>
      </c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</row>
    <row r="26" spans="1:46" ht="15.75" x14ac:dyDescent="0.25">
      <c r="A26" s="18">
        <f t="shared" si="1"/>
        <v>24</v>
      </c>
      <c r="B26" s="14" t="str">
        <f>Т1Зб!B26</f>
        <v>ES team</v>
      </c>
      <c r="C26" s="14" t="str">
        <f>Т1Зб!C26</f>
        <v>Асинский Александр</v>
      </c>
      <c r="D26" s="15">
        <f t="shared" si="2"/>
        <v>0</v>
      </c>
      <c r="E26" s="16">
        <f t="shared" si="2"/>
        <v>43</v>
      </c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</row>
    <row r="27" spans="1:46" ht="15.75" x14ac:dyDescent="0.25">
      <c r="A27" s="18">
        <f t="shared" si="1"/>
        <v>25</v>
      </c>
      <c r="B27" s="14" t="str">
        <f>Т1Зб!B27</f>
        <v>Bad  Fish</v>
      </c>
      <c r="C27" s="14" t="str">
        <f>Т1Зб!C27</f>
        <v>Желтов Игорь</v>
      </c>
      <c r="D27" s="15">
        <f t="shared" si="2"/>
        <v>296.69</v>
      </c>
      <c r="E27" s="16">
        <f t="shared" si="2"/>
        <v>20</v>
      </c>
      <c r="F27" s="19">
        <v>113</v>
      </c>
      <c r="G27" s="19">
        <v>130</v>
      </c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</row>
    <row r="28" spans="1:46" ht="15.75" x14ac:dyDescent="0.25">
      <c r="A28" s="18">
        <f t="shared" si="1"/>
        <v>26</v>
      </c>
      <c r="B28" s="14" t="str">
        <f>Т1Зб!B28</f>
        <v>Штиль</v>
      </c>
      <c r="C28" s="14" t="str">
        <f>Т1Зб!C28</f>
        <v>Рябишников Иван</v>
      </c>
      <c r="D28" s="15">
        <f t="shared" si="2"/>
        <v>378.13</v>
      </c>
      <c r="E28" s="16">
        <f t="shared" si="2"/>
        <v>19</v>
      </c>
      <c r="F28" s="19">
        <v>137</v>
      </c>
      <c r="G28" s="19">
        <v>138</v>
      </c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</row>
    <row r="29" spans="1:46" ht="15.75" x14ac:dyDescent="0.25">
      <c r="A29" s="18">
        <f t="shared" si="1"/>
        <v>27</v>
      </c>
      <c r="B29" s="14" t="str">
        <f>Т1Зб!B29</f>
        <v>Solfishing</v>
      </c>
      <c r="C29" s="14" t="str">
        <f>Т1Зб!C29</f>
        <v>Губчик Александр</v>
      </c>
      <c r="D29" s="15">
        <f t="shared" si="2"/>
        <v>0</v>
      </c>
      <c r="E29" s="16">
        <f t="shared" si="2"/>
        <v>43</v>
      </c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</row>
    <row r="30" spans="1:46" ht="15.75" x14ac:dyDescent="0.25">
      <c r="A30" s="18">
        <f t="shared" si="1"/>
        <v>28</v>
      </c>
      <c r="B30" s="14" t="str">
        <f>Т1Зб!B30</f>
        <v>Favorite Team Belarus</v>
      </c>
      <c r="C30" s="14" t="str">
        <f>Т1Зб!C30</f>
        <v xml:space="preserve">Анпилов Андрей </v>
      </c>
      <c r="D30" s="15">
        <f t="shared" si="2"/>
        <v>1536.8400000000001</v>
      </c>
      <c r="E30" s="16">
        <f t="shared" si="2"/>
        <v>2</v>
      </c>
      <c r="F30" s="19">
        <v>140</v>
      </c>
      <c r="G30" s="19">
        <v>119</v>
      </c>
      <c r="H30" s="19">
        <v>123</v>
      </c>
      <c r="I30" s="19">
        <v>139</v>
      </c>
      <c r="J30" s="19">
        <v>122</v>
      </c>
      <c r="K30" s="19">
        <v>133</v>
      </c>
      <c r="L30" s="19">
        <v>230</v>
      </c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</row>
    <row r="31" spans="1:46" ht="15.75" x14ac:dyDescent="0.25">
      <c r="A31" s="18">
        <f t="shared" si="1"/>
        <v>29</v>
      </c>
      <c r="B31" s="14" t="str">
        <f>Т1Зб!B31</f>
        <v>Team Ylov</v>
      </c>
      <c r="C31" s="14" t="str">
        <f>Т1Зб!C31</f>
        <v>Кулаженко Владимир</v>
      </c>
      <c r="D31" s="15">
        <f t="shared" si="2"/>
        <v>156.25</v>
      </c>
      <c r="E31" s="16">
        <f t="shared" si="2"/>
        <v>25</v>
      </c>
      <c r="F31" s="19">
        <v>125</v>
      </c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</row>
    <row r="32" spans="1:46" ht="15.75" x14ac:dyDescent="0.25">
      <c r="A32" s="18">
        <f t="shared" si="1"/>
        <v>30</v>
      </c>
      <c r="B32" s="14" t="str">
        <f>Т1Зб!B32</f>
        <v>-</v>
      </c>
      <c r="C32" s="14" t="str">
        <f>Т1Зб!C32</f>
        <v>-</v>
      </c>
      <c r="D32" s="15">
        <f t="shared" si="2"/>
        <v>0</v>
      </c>
      <c r="E32" s="16">
        <f t="shared" si="2"/>
        <v>43</v>
      </c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</row>
    <row r="33" spans="1:46" ht="15.75" x14ac:dyDescent="0.25">
      <c r="A33" s="18">
        <f t="shared" si="1"/>
        <v>31</v>
      </c>
      <c r="B33" s="14" t="str">
        <f>Т1Зб!B33</f>
        <v>Позитив</v>
      </c>
      <c r="C33" s="14" t="str">
        <f>Т1Зб!C33</f>
        <v>Строк Павел</v>
      </c>
      <c r="D33" s="15">
        <f t="shared" si="2"/>
        <v>0</v>
      </c>
      <c r="E33" s="16">
        <f t="shared" si="2"/>
        <v>43</v>
      </c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</row>
    <row r="34" spans="1:46" ht="15.75" x14ac:dyDescent="0.25">
      <c r="A34" s="18">
        <f t="shared" si="1"/>
        <v>32</v>
      </c>
      <c r="B34" s="14" t="str">
        <f>Т1Зб!B34</f>
        <v>Твичим и джигуем</v>
      </c>
      <c r="C34" s="14" t="str">
        <f>Т1Зб!C34</f>
        <v>Синовец Роман</v>
      </c>
      <c r="D34" s="15">
        <f t="shared" si="2"/>
        <v>423.45</v>
      </c>
      <c r="E34" s="16">
        <f t="shared" si="2"/>
        <v>15</v>
      </c>
      <c r="F34" s="19">
        <v>147</v>
      </c>
      <c r="G34" s="19">
        <v>144</v>
      </c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</row>
    <row r="35" spans="1:46" ht="15.75" x14ac:dyDescent="0.25">
      <c r="A35" s="18">
        <f t="shared" si="1"/>
        <v>33</v>
      </c>
      <c r="B35" s="14" t="str">
        <f>Т1Зб!B35</f>
        <v>Vodomotorika TEAM</v>
      </c>
      <c r="C35" s="14" t="str">
        <f>Т1Зб!C35</f>
        <v>Круглянин Сергей</v>
      </c>
      <c r="D35" s="15">
        <f t="shared" si="2"/>
        <v>0</v>
      </c>
      <c r="E35" s="16">
        <f t="shared" si="2"/>
        <v>43</v>
      </c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</row>
    <row r="36" spans="1:46" ht="15.75" x14ac:dyDescent="0.25">
      <c r="A36" s="18">
        <f t="shared" si="1"/>
        <v>34</v>
      </c>
      <c r="B36" s="14" t="str">
        <f>Т1Зб!B36</f>
        <v>-</v>
      </c>
      <c r="C36" s="14" t="str">
        <f>Т1Зб!C36</f>
        <v>-</v>
      </c>
      <c r="D36" s="15">
        <f t="shared" si="2"/>
        <v>0</v>
      </c>
      <c r="E36" s="16">
        <f t="shared" si="2"/>
        <v>43</v>
      </c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</row>
    <row r="37" spans="1:46" ht="15.75" x14ac:dyDescent="0.25">
      <c r="A37" s="18">
        <f t="shared" si="1"/>
        <v>35</v>
      </c>
      <c r="B37" s="14" t="str">
        <f>Т1Зб!B37</f>
        <v>XULи-ULи</v>
      </c>
      <c r="C37" s="14" t="str">
        <f>Т1Зб!C37</f>
        <v>Лавренчук Станислав</v>
      </c>
      <c r="D37" s="15">
        <f t="shared" si="2"/>
        <v>0</v>
      </c>
      <c r="E37" s="16">
        <f t="shared" si="2"/>
        <v>43</v>
      </c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</row>
    <row r="38" spans="1:46" ht="15.75" x14ac:dyDescent="0.25">
      <c r="A38" s="18">
        <f t="shared" si="1"/>
        <v>36</v>
      </c>
      <c r="B38" s="14" t="str">
        <f>Т1Зб!B38</f>
        <v>LEGION</v>
      </c>
      <c r="C38" s="14" t="str">
        <f>Т1Зб!C38</f>
        <v xml:space="preserve">Бойко Сергей </v>
      </c>
      <c r="D38" s="15">
        <f t="shared" si="2"/>
        <v>396.25</v>
      </c>
      <c r="E38" s="16">
        <f t="shared" si="2"/>
        <v>17</v>
      </c>
      <c r="F38" s="19">
        <v>149</v>
      </c>
      <c r="G38" s="19">
        <v>132</v>
      </c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</row>
    <row r="39" spans="1:46" ht="15.75" x14ac:dyDescent="0.25">
      <c r="A39" s="18">
        <f t="shared" si="1"/>
        <v>37</v>
      </c>
      <c r="B39" s="14" t="str">
        <f>Т1Зб!B39</f>
        <v>Брест над Бугом</v>
      </c>
      <c r="C39" s="14" t="str">
        <f>Т1Зб!C39</f>
        <v xml:space="preserve">Шумко Александр </v>
      </c>
      <c r="D39" s="15">
        <f t="shared" si="2"/>
        <v>0</v>
      </c>
      <c r="E39" s="16">
        <f t="shared" si="2"/>
        <v>43</v>
      </c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</row>
    <row r="40" spans="1:46" ht="15.75" x14ac:dyDescent="0.25">
      <c r="A40" s="18">
        <f t="shared" si="1"/>
        <v>38</v>
      </c>
      <c r="B40" s="14" t="str">
        <f>Т1Зб!B40</f>
        <v>Гефест-Техника</v>
      </c>
      <c r="C40" s="14" t="str">
        <f>Т1Зб!C40</f>
        <v>Остапук Александр</v>
      </c>
      <c r="D40" s="15">
        <f t="shared" si="2"/>
        <v>0</v>
      </c>
      <c r="E40" s="16">
        <f t="shared" si="2"/>
        <v>43</v>
      </c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</row>
    <row r="41" spans="1:46" ht="15.75" x14ac:dyDescent="0.25">
      <c r="A41" s="18">
        <f t="shared" si="1"/>
        <v>39</v>
      </c>
      <c r="B41" s="14" t="str">
        <f>Т1Зб!B41</f>
        <v>Gefest</v>
      </c>
      <c r="C41" s="14" t="str">
        <f>Т1Зб!C41</f>
        <v>Радчук Юрий</v>
      </c>
      <c r="D41" s="15">
        <f t="shared" si="2"/>
        <v>520.8900000000001</v>
      </c>
      <c r="E41" s="16">
        <f t="shared" si="2"/>
        <v>13</v>
      </c>
      <c r="F41" s="19">
        <v>128</v>
      </c>
      <c r="G41" s="19">
        <v>128</v>
      </c>
      <c r="H41" s="19">
        <v>139</v>
      </c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</row>
    <row r="42" spans="1:46" ht="15.75" x14ac:dyDescent="0.25">
      <c r="A42" s="18">
        <f t="shared" si="1"/>
        <v>40</v>
      </c>
      <c r="B42" s="14" t="str">
        <f>Т1Зб!B42</f>
        <v>Bait Breath Team</v>
      </c>
      <c r="C42" s="14" t="str">
        <f>Т1Зб!C42</f>
        <v>Зубко Сергей</v>
      </c>
      <c r="D42" s="15">
        <f t="shared" si="2"/>
        <v>577.25</v>
      </c>
      <c r="E42" s="16">
        <f t="shared" si="2"/>
        <v>12</v>
      </c>
      <c r="F42" s="19">
        <v>150</v>
      </c>
      <c r="G42" s="19">
        <v>125</v>
      </c>
      <c r="H42" s="19">
        <v>140</v>
      </c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</row>
    <row r="43" spans="1:46" ht="15.75" x14ac:dyDescent="0.25">
      <c r="A43" s="18">
        <f t="shared" si="1"/>
        <v>41</v>
      </c>
      <c r="B43" s="14" t="str">
        <f>Т1Зб!B43</f>
        <v>-</v>
      </c>
      <c r="C43" s="14" t="str">
        <f>Т1Зб!C43</f>
        <v>-</v>
      </c>
      <c r="D43" s="15">
        <f t="shared" ref="D43:E46" si="3">D90</f>
        <v>0</v>
      </c>
      <c r="E43" s="16">
        <f t="shared" si="3"/>
        <v>43</v>
      </c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</row>
    <row r="44" spans="1:46" ht="15.75" x14ac:dyDescent="0.25">
      <c r="A44" s="18">
        <f t="shared" si="1"/>
        <v>42</v>
      </c>
      <c r="B44" s="14" t="str">
        <f>Т1Зб!B44</f>
        <v>BASS HUNTER</v>
      </c>
      <c r="C44" s="14" t="str">
        <f>Т1Зб!C44</f>
        <v>Шевко Виталий</v>
      </c>
      <c r="D44" s="15">
        <f t="shared" si="3"/>
        <v>582.29</v>
      </c>
      <c r="E44" s="16">
        <f t="shared" si="3"/>
        <v>11</v>
      </c>
      <c r="F44" s="19">
        <v>140</v>
      </c>
      <c r="G44" s="19">
        <v>150</v>
      </c>
      <c r="H44" s="19">
        <v>127</v>
      </c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</row>
    <row r="45" spans="1:46" ht="15.75" x14ac:dyDescent="0.25">
      <c r="A45" s="18">
        <f>A44+1</f>
        <v>43</v>
      </c>
      <c r="B45" s="14" t="str">
        <f>Т1Зб!B45</f>
        <v>LOVISNAMI</v>
      </c>
      <c r="C45" s="14" t="str">
        <f>Т1Зб!C45</f>
        <v>Кузмич Алексей</v>
      </c>
      <c r="D45" s="15">
        <f t="shared" si="3"/>
        <v>0</v>
      </c>
      <c r="E45" s="16">
        <f t="shared" si="3"/>
        <v>43</v>
      </c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</row>
    <row r="46" spans="1:46" ht="15.75" x14ac:dyDescent="0.25">
      <c r="A46" s="18">
        <f>A45+1</f>
        <v>44</v>
      </c>
      <c r="B46" s="14" t="str">
        <f>Т1Зб!B46</f>
        <v>Fishka</v>
      </c>
      <c r="C46" s="14" t="str">
        <f>Т1Зб!C46</f>
        <v>Короленок Вадим</v>
      </c>
      <c r="D46" s="15">
        <f t="shared" si="3"/>
        <v>630.0100000000001</v>
      </c>
      <c r="E46" s="16">
        <f t="shared" si="3"/>
        <v>9</v>
      </c>
      <c r="F46" s="19">
        <v>251</v>
      </c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</row>
    <row r="47" spans="1:46" ht="15.75" x14ac:dyDescent="0.25">
      <c r="C47" s="55" t="s">
        <v>107</v>
      </c>
      <c r="D47" s="55"/>
      <c r="E47" s="55"/>
      <c r="F47" s="21">
        <f>AVERAGE(F3:O46)</f>
        <v>140.10958904109589</v>
      </c>
      <c r="Z47" s="21" t="e">
        <f>AVERAGE(Z3:AB46)</f>
        <v>#DIV/0!</v>
      </c>
      <c r="AC47" s="21" t="e">
        <f>AVERAGE(AC3:AE46)</f>
        <v>#DIV/0!</v>
      </c>
      <c r="AF47" s="21" t="e">
        <f>AVERAGE(AF3:AH46)</f>
        <v>#DIV/0!</v>
      </c>
      <c r="AI47" s="21" t="e">
        <f>AVERAGE(AI3:AK46)</f>
        <v>#DIV/0!</v>
      </c>
      <c r="AL47" s="21" t="e">
        <f>AVERAGE(AL3:AN46)</f>
        <v>#DIV/0!</v>
      </c>
      <c r="AO47" s="21" t="e">
        <f>AVERAGE(AO3:AQ46)</f>
        <v>#DIV/0!</v>
      </c>
    </row>
    <row r="48" spans="1:46" ht="16.5" customHeight="1" outlineLevel="1" x14ac:dyDescent="0.25">
      <c r="A48" s="51" t="s">
        <v>2</v>
      </c>
      <c r="B48" s="50" t="s">
        <v>94</v>
      </c>
      <c r="C48" s="50" t="s">
        <v>95</v>
      </c>
      <c r="D48" s="52" t="s">
        <v>96</v>
      </c>
      <c r="E48" s="53" t="s">
        <v>97</v>
      </c>
      <c r="F48" s="50" t="s">
        <v>108</v>
      </c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</row>
    <row r="49" spans="1:46" ht="15.75" customHeight="1" outlineLevel="1" x14ac:dyDescent="0.25">
      <c r="A49" s="51"/>
      <c r="B49" s="50"/>
      <c r="C49" s="50"/>
      <c r="D49" s="52"/>
      <c r="E49" s="53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</row>
    <row r="50" spans="1:46" ht="15.75" outlineLevel="1" x14ac:dyDescent="0.25">
      <c r="A50" s="13">
        <v>1</v>
      </c>
      <c r="B50" s="22" t="str">
        <f t="shared" ref="B50:C69" si="4">B3</f>
        <v>Непредсказуемые</v>
      </c>
      <c r="C50" s="23" t="str">
        <f t="shared" si="4"/>
        <v>Кайсин Иван</v>
      </c>
      <c r="D50" s="17">
        <f t="shared" ref="D50:D91" si="5">SUM(F50:AT50)</f>
        <v>0</v>
      </c>
      <c r="E50" s="24">
        <f>IF(D50&gt;0,RANK(D50,$D$50:$D$93),Реглист!$C$93+1)</f>
        <v>43</v>
      </c>
      <c r="F50" s="17">
        <f t="shared" ref="F50:F93" si="6">POWER(F3/10,2)</f>
        <v>0</v>
      </c>
      <c r="G50" s="17">
        <f t="shared" ref="G50:AT56" si="7">POWER(G3/10,2)</f>
        <v>0</v>
      </c>
      <c r="H50" s="17">
        <f t="shared" si="7"/>
        <v>0</v>
      </c>
      <c r="I50" s="17">
        <f t="shared" si="7"/>
        <v>0</v>
      </c>
      <c r="J50" s="17">
        <f t="shared" si="7"/>
        <v>0</v>
      </c>
      <c r="K50" s="17">
        <f t="shared" si="7"/>
        <v>0</v>
      </c>
      <c r="L50" s="17">
        <f t="shared" si="7"/>
        <v>0</v>
      </c>
      <c r="M50" s="17">
        <f t="shared" si="7"/>
        <v>0</v>
      </c>
      <c r="N50" s="17">
        <f t="shared" si="7"/>
        <v>0</v>
      </c>
      <c r="O50" s="17">
        <f t="shared" si="7"/>
        <v>0</v>
      </c>
      <c r="P50" s="17">
        <f t="shared" si="7"/>
        <v>0</v>
      </c>
      <c r="Q50" s="17">
        <f t="shared" si="7"/>
        <v>0</v>
      </c>
      <c r="R50" s="17">
        <f t="shared" si="7"/>
        <v>0</v>
      </c>
      <c r="S50" s="17">
        <f t="shared" si="7"/>
        <v>0</v>
      </c>
      <c r="T50" s="17">
        <f t="shared" si="7"/>
        <v>0</v>
      </c>
      <c r="U50" s="17">
        <f t="shared" si="7"/>
        <v>0</v>
      </c>
      <c r="V50" s="17">
        <f t="shared" si="7"/>
        <v>0</v>
      </c>
      <c r="W50" s="17">
        <f t="shared" si="7"/>
        <v>0</v>
      </c>
      <c r="X50" s="17">
        <f t="shared" si="7"/>
        <v>0</v>
      </c>
      <c r="Y50" s="17">
        <f t="shared" si="7"/>
        <v>0</v>
      </c>
      <c r="Z50" s="17">
        <f t="shared" si="7"/>
        <v>0</v>
      </c>
      <c r="AA50" s="17">
        <f t="shared" si="7"/>
        <v>0</v>
      </c>
      <c r="AB50" s="17">
        <f t="shared" si="7"/>
        <v>0</v>
      </c>
      <c r="AC50" s="17">
        <f t="shared" si="7"/>
        <v>0</v>
      </c>
      <c r="AD50" s="17">
        <f t="shared" si="7"/>
        <v>0</v>
      </c>
      <c r="AE50" s="17">
        <f t="shared" si="7"/>
        <v>0</v>
      </c>
      <c r="AF50" s="17">
        <f t="shared" si="7"/>
        <v>0</v>
      </c>
      <c r="AG50" s="17">
        <f t="shared" si="7"/>
        <v>0</v>
      </c>
      <c r="AH50" s="17">
        <f t="shared" si="7"/>
        <v>0</v>
      </c>
      <c r="AI50" s="17">
        <f t="shared" si="7"/>
        <v>0</v>
      </c>
      <c r="AJ50" s="17">
        <f t="shared" si="7"/>
        <v>0</v>
      </c>
      <c r="AK50" s="17">
        <f t="shared" si="7"/>
        <v>0</v>
      </c>
      <c r="AL50" s="17">
        <f t="shared" si="7"/>
        <v>0</v>
      </c>
      <c r="AM50" s="17">
        <f t="shared" si="7"/>
        <v>0</v>
      </c>
      <c r="AN50" s="17">
        <f t="shared" si="7"/>
        <v>0</v>
      </c>
      <c r="AO50" s="17">
        <f t="shared" si="7"/>
        <v>0</v>
      </c>
      <c r="AP50" s="17">
        <f t="shared" si="7"/>
        <v>0</v>
      </c>
      <c r="AQ50" s="17">
        <f t="shared" si="7"/>
        <v>0</v>
      </c>
      <c r="AR50" s="17">
        <f t="shared" si="7"/>
        <v>0</v>
      </c>
      <c r="AS50" s="17">
        <f t="shared" si="7"/>
        <v>0</v>
      </c>
      <c r="AT50" s="17">
        <f t="shared" si="7"/>
        <v>0</v>
      </c>
    </row>
    <row r="51" spans="1:46" ht="15.75" outlineLevel="1" x14ac:dyDescent="0.25">
      <c r="A51" s="18">
        <f t="shared" ref="A51:A91" si="8">A50+1</f>
        <v>2</v>
      </c>
      <c r="B51" s="22" t="str">
        <f t="shared" si="4"/>
        <v>Фарватер</v>
      </c>
      <c r="C51" s="23" t="str">
        <f t="shared" si="4"/>
        <v>Попельский Максим</v>
      </c>
      <c r="D51" s="17">
        <f t="shared" si="5"/>
        <v>161.29</v>
      </c>
      <c r="E51" s="24">
        <f>IF(D51&gt;0,RANK(D51,$D$50:$D$93),Реглист!$C$93+1)</f>
        <v>24</v>
      </c>
      <c r="F51" s="17">
        <f t="shared" si="6"/>
        <v>161.29</v>
      </c>
      <c r="G51" s="17">
        <f t="shared" ref="G51:U51" si="9">POWER(G4/10,2)</f>
        <v>0</v>
      </c>
      <c r="H51" s="17">
        <f t="shared" si="9"/>
        <v>0</v>
      </c>
      <c r="I51" s="17">
        <f t="shared" si="9"/>
        <v>0</v>
      </c>
      <c r="J51" s="17">
        <f t="shared" si="9"/>
        <v>0</v>
      </c>
      <c r="K51" s="17">
        <f t="shared" si="9"/>
        <v>0</v>
      </c>
      <c r="L51" s="17">
        <f t="shared" si="9"/>
        <v>0</v>
      </c>
      <c r="M51" s="17">
        <f t="shared" si="9"/>
        <v>0</v>
      </c>
      <c r="N51" s="17">
        <f t="shared" si="9"/>
        <v>0</v>
      </c>
      <c r="O51" s="17">
        <f t="shared" si="9"/>
        <v>0</v>
      </c>
      <c r="P51" s="17">
        <f t="shared" si="9"/>
        <v>0</v>
      </c>
      <c r="Q51" s="17">
        <f t="shared" si="9"/>
        <v>0</v>
      </c>
      <c r="R51" s="17">
        <f t="shared" si="9"/>
        <v>0</v>
      </c>
      <c r="S51" s="17">
        <f t="shared" si="9"/>
        <v>0</v>
      </c>
      <c r="T51" s="17">
        <f t="shared" si="9"/>
        <v>0</v>
      </c>
      <c r="U51" s="17">
        <f t="shared" si="9"/>
        <v>0</v>
      </c>
      <c r="V51" s="17">
        <f t="shared" si="7"/>
        <v>0</v>
      </c>
      <c r="W51" s="17">
        <f t="shared" si="7"/>
        <v>0</v>
      </c>
      <c r="X51" s="17">
        <f t="shared" si="7"/>
        <v>0</v>
      </c>
      <c r="Y51" s="17">
        <f t="shared" si="7"/>
        <v>0</v>
      </c>
      <c r="Z51" s="17">
        <f t="shared" si="7"/>
        <v>0</v>
      </c>
      <c r="AA51" s="17">
        <f t="shared" si="7"/>
        <v>0</v>
      </c>
      <c r="AB51" s="17">
        <f t="shared" si="7"/>
        <v>0</v>
      </c>
      <c r="AC51" s="17">
        <f t="shared" si="7"/>
        <v>0</v>
      </c>
      <c r="AD51" s="17">
        <f t="shared" si="7"/>
        <v>0</v>
      </c>
      <c r="AE51" s="17">
        <f t="shared" si="7"/>
        <v>0</v>
      </c>
      <c r="AF51" s="17">
        <f t="shared" si="7"/>
        <v>0</v>
      </c>
      <c r="AG51" s="17">
        <f t="shared" si="7"/>
        <v>0</v>
      </c>
      <c r="AH51" s="17">
        <f t="shared" si="7"/>
        <v>0</v>
      </c>
      <c r="AI51" s="17">
        <f t="shared" si="7"/>
        <v>0</v>
      </c>
      <c r="AJ51" s="17">
        <f t="shared" si="7"/>
        <v>0</v>
      </c>
      <c r="AK51" s="17">
        <f t="shared" si="7"/>
        <v>0</v>
      </c>
      <c r="AL51" s="17">
        <f t="shared" si="7"/>
        <v>0</v>
      </c>
      <c r="AM51" s="17">
        <f t="shared" si="7"/>
        <v>0</v>
      </c>
      <c r="AN51" s="17">
        <f t="shared" si="7"/>
        <v>0</v>
      </c>
      <c r="AO51" s="17">
        <f t="shared" si="7"/>
        <v>0</v>
      </c>
      <c r="AP51" s="17">
        <f t="shared" si="7"/>
        <v>0</v>
      </c>
      <c r="AQ51" s="17">
        <f t="shared" si="7"/>
        <v>0</v>
      </c>
      <c r="AR51" s="17">
        <f t="shared" si="7"/>
        <v>0</v>
      </c>
      <c r="AS51" s="17">
        <f t="shared" si="7"/>
        <v>0</v>
      </c>
      <c r="AT51" s="17">
        <f t="shared" si="7"/>
        <v>0</v>
      </c>
    </row>
    <row r="52" spans="1:46" ht="15.75" outlineLevel="1" x14ac:dyDescent="0.25">
      <c r="A52" s="18">
        <f t="shared" si="8"/>
        <v>3</v>
      </c>
      <c r="B52" s="22" t="str">
        <f t="shared" si="4"/>
        <v>Neptune fishing team</v>
      </c>
      <c r="C52" s="23" t="str">
        <f t="shared" si="4"/>
        <v>Мяэлоог Алексей</v>
      </c>
      <c r="D52" s="17">
        <f t="shared" si="5"/>
        <v>0</v>
      </c>
      <c r="E52" s="24">
        <f>IF(D52&gt;0,RANK(D52,$D$50:$D$93),Реглист!$C$93+1)</f>
        <v>43</v>
      </c>
      <c r="F52" s="17">
        <f t="shared" si="6"/>
        <v>0</v>
      </c>
      <c r="G52" s="17">
        <f t="shared" si="7"/>
        <v>0</v>
      </c>
      <c r="H52" s="17">
        <f t="shared" si="7"/>
        <v>0</v>
      </c>
      <c r="I52" s="17">
        <f t="shared" si="7"/>
        <v>0</v>
      </c>
      <c r="J52" s="17">
        <f t="shared" si="7"/>
        <v>0</v>
      </c>
      <c r="K52" s="17">
        <f t="shared" si="7"/>
        <v>0</v>
      </c>
      <c r="L52" s="17">
        <f t="shared" si="7"/>
        <v>0</v>
      </c>
      <c r="M52" s="17">
        <f t="shared" si="7"/>
        <v>0</v>
      </c>
      <c r="N52" s="17">
        <f t="shared" si="7"/>
        <v>0</v>
      </c>
      <c r="O52" s="17">
        <f t="shared" si="7"/>
        <v>0</v>
      </c>
      <c r="P52" s="17">
        <f t="shared" si="7"/>
        <v>0</v>
      </c>
      <c r="Q52" s="17">
        <f t="shared" si="7"/>
        <v>0</v>
      </c>
      <c r="R52" s="17">
        <f t="shared" si="7"/>
        <v>0</v>
      </c>
      <c r="S52" s="17">
        <f t="shared" si="7"/>
        <v>0</v>
      </c>
      <c r="T52" s="17">
        <f t="shared" si="7"/>
        <v>0</v>
      </c>
      <c r="U52" s="17">
        <f t="shared" si="7"/>
        <v>0</v>
      </c>
      <c r="V52" s="17">
        <f t="shared" si="7"/>
        <v>0</v>
      </c>
      <c r="W52" s="17">
        <f t="shared" si="7"/>
        <v>0</v>
      </c>
      <c r="X52" s="17">
        <f t="shared" si="7"/>
        <v>0</v>
      </c>
      <c r="Y52" s="17">
        <f t="shared" si="7"/>
        <v>0</v>
      </c>
      <c r="Z52" s="17">
        <f t="shared" si="7"/>
        <v>0</v>
      </c>
      <c r="AA52" s="17">
        <f t="shared" si="7"/>
        <v>0</v>
      </c>
      <c r="AB52" s="17">
        <f t="shared" si="7"/>
        <v>0</v>
      </c>
      <c r="AC52" s="17">
        <f t="shared" si="7"/>
        <v>0</v>
      </c>
      <c r="AD52" s="17">
        <f t="shared" si="7"/>
        <v>0</v>
      </c>
      <c r="AE52" s="17">
        <f t="shared" si="7"/>
        <v>0</v>
      </c>
      <c r="AF52" s="17">
        <f t="shared" si="7"/>
        <v>0</v>
      </c>
      <c r="AG52" s="17">
        <f t="shared" si="7"/>
        <v>0</v>
      </c>
      <c r="AH52" s="17">
        <f t="shared" si="7"/>
        <v>0</v>
      </c>
      <c r="AI52" s="17">
        <f t="shared" si="7"/>
        <v>0</v>
      </c>
      <c r="AJ52" s="17">
        <f t="shared" si="7"/>
        <v>0</v>
      </c>
      <c r="AK52" s="17">
        <f t="shared" si="7"/>
        <v>0</v>
      </c>
      <c r="AL52" s="17">
        <f t="shared" si="7"/>
        <v>0</v>
      </c>
      <c r="AM52" s="17">
        <f t="shared" si="7"/>
        <v>0</v>
      </c>
      <c r="AN52" s="17">
        <f t="shared" si="7"/>
        <v>0</v>
      </c>
      <c r="AO52" s="17">
        <f t="shared" si="7"/>
        <v>0</v>
      </c>
      <c r="AP52" s="17">
        <f t="shared" si="7"/>
        <v>0</v>
      </c>
      <c r="AQ52" s="17">
        <f t="shared" si="7"/>
        <v>0</v>
      </c>
      <c r="AR52" s="17">
        <f t="shared" si="7"/>
        <v>0</v>
      </c>
      <c r="AS52" s="17">
        <f t="shared" si="7"/>
        <v>0</v>
      </c>
      <c r="AT52" s="17">
        <f t="shared" si="7"/>
        <v>0</v>
      </c>
    </row>
    <row r="53" spans="1:46" ht="15.75" outlineLevel="1" x14ac:dyDescent="0.25">
      <c r="A53" s="18">
        <f t="shared" si="8"/>
        <v>4</v>
      </c>
      <c r="B53" s="22" t="str">
        <f t="shared" si="4"/>
        <v>Peacock Bass</v>
      </c>
      <c r="C53" s="23" t="str">
        <f t="shared" si="4"/>
        <v>Дроздов Виталий</v>
      </c>
      <c r="D53" s="17">
        <f t="shared" si="5"/>
        <v>827.3</v>
      </c>
      <c r="E53" s="24">
        <f>IF(D53&gt;0,RANK(D53,$D$50:$D$93),Реглист!$C$93+1)</f>
        <v>4</v>
      </c>
      <c r="F53" s="17">
        <f t="shared" si="6"/>
        <v>132.25</v>
      </c>
      <c r="G53" s="17">
        <f t="shared" si="7"/>
        <v>125.43999999999998</v>
      </c>
      <c r="H53" s="17">
        <f t="shared" si="7"/>
        <v>182.25</v>
      </c>
      <c r="I53" s="17">
        <f t="shared" si="7"/>
        <v>243.35999999999999</v>
      </c>
      <c r="J53" s="17">
        <f t="shared" si="7"/>
        <v>144</v>
      </c>
      <c r="K53" s="17">
        <f t="shared" si="7"/>
        <v>0</v>
      </c>
      <c r="L53" s="17">
        <f t="shared" si="7"/>
        <v>0</v>
      </c>
      <c r="M53" s="17">
        <f t="shared" si="7"/>
        <v>0</v>
      </c>
      <c r="N53" s="17">
        <f t="shared" si="7"/>
        <v>0</v>
      </c>
      <c r="O53" s="17">
        <f t="shared" si="7"/>
        <v>0</v>
      </c>
      <c r="P53" s="17">
        <f t="shared" si="7"/>
        <v>0</v>
      </c>
      <c r="Q53" s="17">
        <f t="shared" si="7"/>
        <v>0</v>
      </c>
      <c r="R53" s="17">
        <f t="shared" si="7"/>
        <v>0</v>
      </c>
      <c r="S53" s="17">
        <f t="shared" si="7"/>
        <v>0</v>
      </c>
      <c r="T53" s="17">
        <f t="shared" si="7"/>
        <v>0</v>
      </c>
      <c r="U53" s="17">
        <f t="shared" si="7"/>
        <v>0</v>
      </c>
      <c r="V53" s="17">
        <f t="shared" si="7"/>
        <v>0</v>
      </c>
      <c r="W53" s="17">
        <f t="shared" si="7"/>
        <v>0</v>
      </c>
      <c r="X53" s="17">
        <f t="shared" si="7"/>
        <v>0</v>
      </c>
      <c r="Y53" s="17">
        <f t="shared" si="7"/>
        <v>0</v>
      </c>
      <c r="Z53" s="17">
        <f t="shared" si="7"/>
        <v>0</v>
      </c>
      <c r="AA53" s="17">
        <f t="shared" si="7"/>
        <v>0</v>
      </c>
      <c r="AB53" s="17">
        <f t="shared" si="7"/>
        <v>0</v>
      </c>
      <c r="AC53" s="17">
        <f t="shared" si="7"/>
        <v>0</v>
      </c>
      <c r="AD53" s="17">
        <f t="shared" si="7"/>
        <v>0</v>
      </c>
      <c r="AE53" s="17">
        <f t="shared" si="7"/>
        <v>0</v>
      </c>
      <c r="AF53" s="17">
        <f t="shared" si="7"/>
        <v>0</v>
      </c>
      <c r="AG53" s="17">
        <f t="shared" si="7"/>
        <v>0</v>
      </c>
      <c r="AH53" s="17">
        <f t="shared" si="7"/>
        <v>0</v>
      </c>
      <c r="AI53" s="17">
        <f t="shared" si="7"/>
        <v>0</v>
      </c>
      <c r="AJ53" s="17">
        <f t="shared" si="7"/>
        <v>0</v>
      </c>
      <c r="AK53" s="17">
        <f t="shared" si="7"/>
        <v>0</v>
      </c>
      <c r="AL53" s="17">
        <f t="shared" si="7"/>
        <v>0</v>
      </c>
      <c r="AM53" s="17">
        <f t="shared" si="7"/>
        <v>0</v>
      </c>
      <c r="AN53" s="17">
        <f t="shared" si="7"/>
        <v>0</v>
      </c>
      <c r="AO53" s="17">
        <f t="shared" si="7"/>
        <v>0</v>
      </c>
      <c r="AP53" s="17">
        <f t="shared" si="7"/>
        <v>0</v>
      </c>
      <c r="AQ53" s="17">
        <f t="shared" si="7"/>
        <v>0</v>
      </c>
      <c r="AR53" s="17">
        <f t="shared" si="7"/>
        <v>0</v>
      </c>
      <c r="AS53" s="17">
        <f t="shared" si="7"/>
        <v>0</v>
      </c>
      <c r="AT53" s="17">
        <f t="shared" si="7"/>
        <v>0</v>
      </c>
    </row>
    <row r="54" spans="1:46" ht="15.75" outlineLevel="1" x14ac:dyDescent="0.25">
      <c r="A54" s="18">
        <f t="shared" si="8"/>
        <v>5</v>
      </c>
      <c r="B54" s="22" t="str">
        <f t="shared" si="4"/>
        <v>Бульба з Салам</v>
      </c>
      <c r="C54" s="23" t="str">
        <f t="shared" si="4"/>
        <v>Бобриков Алексей</v>
      </c>
      <c r="D54" s="17">
        <f t="shared" si="5"/>
        <v>0</v>
      </c>
      <c r="E54" s="24">
        <f>IF(D54&gt;0,RANK(D54,$D$50:$D$93),Реглист!$C$93+1)</f>
        <v>43</v>
      </c>
      <c r="F54" s="17">
        <f t="shared" si="6"/>
        <v>0</v>
      </c>
      <c r="G54" s="17">
        <f t="shared" si="7"/>
        <v>0</v>
      </c>
      <c r="H54" s="17">
        <f t="shared" si="7"/>
        <v>0</v>
      </c>
      <c r="I54" s="17">
        <f t="shared" si="7"/>
        <v>0</v>
      </c>
      <c r="J54" s="17">
        <f t="shared" si="7"/>
        <v>0</v>
      </c>
      <c r="K54" s="17">
        <f t="shared" si="7"/>
        <v>0</v>
      </c>
      <c r="L54" s="17">
        <f t="shared" si="7"/>
        <v>0</v>
      </c>
      <c r="M54" s="17">
        <f t="shared" si="7"/>
        <v>0</v>
      </c>
      <c r="N54" s="17">
        <f t="shared" si="7"/>
        <v>0</v>
      </c>
      <c r="O54" s="17">
        <f t="shared" si="7"/>
        <v>0</v>
      </c>
      <c r="P54" s="17">
        <f t="shared" si="7"/>
        <v>0</v>
      </c>
      <c r="Q54" s="17">
        <f t="shared" si="7"/>
        <v>0</v>
      </c>
      <c r="R54" s="17">
        <f t="shared" si="7"/>
        <v>0</v>
      </c>
      <c r="S54" s="17">
        <f t="shared" si="7"/>
        <v>0</v>
      </c>
      <c r="T54" s="17">
        <f t="shared" si="7"/>
        <v>0</v>
      </c>
      <c r="U54" s="17">
        <f t="shared" si="7"/>
        <v>0</v>
      </c>
      <c r="V54" s="17">
        <f t="shared" si="7"/>
        <v>0</v>
      </c>
      <c r="W54" s="17">
        <f t="shared" si="7"/>
        <v>0</v>
      </c>
      <c r="X54" s="17">
        <f t="shared" si="7"/>
        <v>0</v>
      </c>
      <c r="Y54" s="17">
        <f t="shared" si="7"/>
        <v>0</v>
      </c>
      <c r="Z54" s="17">
        <f t="shared" si="7"/>
        <v>0</v>
      </c>
      <c r="AA54" s="17">
        <f t="shared" si="7"/>
        <v>0</v>
      </c>
      <c r="AB54" s="17">
        <f t="shared" si="7"/>
        <v>0</v>
      </c>
      <c r="AC54" s="17">
        <f t="shared" si="7"/>
        <v>0</v>
      </c>
      <c r="AD54" s="17">
        <f t="shared" si="7"/>
        <v>0</v>
      </c>
      <c r="AE54" s="17">
        <f t="shared" si="7"/>
        <v>0</v>
      </c>
      <c r="AF54" s="17">
        <f t="shared" si="7"/>
        <v>0</v>
      </c>
      <c r="AG54" s="17">
        <f t="shared" si="7"/>
        <v>0</v>
      </c>
      <c r="AH54" s="17">
        <f t="shared" si="7"/>
        <v>0</v>
      </c>
      <c r="AI54" s="17">
        <f t="shared" si="7"/>
        <v>0</v>
      </c>
      <c r="AJ54" s="17">
        <f t="shared" si="7"/>
        <v>0</v>
      </c>
      <c r="AK54" s="17">
        <f t="shared" si="7"/>
        <v>0</v>
      </c>
      <c r="AL54" s="17">
        <f t="shared" si="7"/>
        <v>0</v>
      </c>
      <c r="AM54" s="17">
        <f t="shared" si="7"/>
        <v>0</v>
      </c>
      <c r="AN54" s="17">
        <f t="shared" si="7"/>
        <v>0</v>
      </c>
      <c r="AO54" s="17">
        <f t="shared" si="7"/>
        <v>0</v>
      </c>
      <c r="AP54" s="17">
        <f t="shared" si="7"/>
        <v>0</v>
      </c>
      <c r="AQ54" s="17">
        <f t="shared" si="7"/>
        <v>0</v>
      </c>
      <c r="AR54" s="17">
        <f t="shared" si="7"/>
        <v>0</v>
      </c>
      <c r="AS54" s="17">
        <f t="shared" si="7"/>
        <v>0</v>
      </c>
      <c r="AT54" s="17">
        <f t="shared" si="7"/>
        <v>0</v>
      </c>
    </row>
    <row r="55" spans="1:46" ht="15.75" outlineLevel="1" x14ac:dyDescent="0.25">
      <c r="A55" s="18">
        <f t="shared" si="8"/>
        <v>6</v>
      </c>
      <c r="B55" s="22" t="str">
        <f t="shared" si="4"/>
        <v>UL soldiers of fortune</v>
      </c>
      <c r="C55" s="23" t="str">
        <f t="shared" si="4"/>
        <v>Андрианов Илья</v>
      </c>
      <c r="D55" s="17">
        <f t="shared" si="5"/>
        <v>823.68999999999994</v>
      </c>
      <c r="E55" s="24">
        <f>IF(D55&gt;0,RANK(D55,$D$50:$D$93),Реглист!$C$93+1)</f>
        <v>5</v>
      </c>
      <c r="F55" s="17">
        <f t="shared" si="6"/>
        <v>823.68999999999994</v>
      </c>
      <c r="G55" s="17">
        <f t="shared" si="7"/>
        <v>0</v>
      </c>
      <c r="H55" s="17">
        <f t="shared" si="7"/>
        <v>0</v>
      </c>
      <c r="I55" s="17">
        <f t="shared" si="7"/>
        <v>0</v>
      </c>
      <c r="J55" s="17">
        <f t="shared" si="7"/>
        <v>0</v>
      </c>
      <c r="K55" s="17">
        <f t="shared" si="7"/>
        <v>0</v>
      </c>
      <c r="L55" s="17">
        <f t="shared" si="7"/>
        <v>0</v>
      </c>
      <c r="M55" s="17">
        <f t="shared" si="7"/>
        <v>0</v>
      </c>
      <c r="N55" s="17">
        <f t="shared" si="7"/>
        <v>0</v>
      </c>
      <c r="O55" s="17">
        <f t="shared" si="7"/>
        <v>0</v>
      </c>
      <c r="P55" s="17">
        <f t="shared" si="7"/>
        <v>0</v>
      </c>
      <c r="Q55" s="17">
        <f t="shared" si="7"/>
        <v>0</v>
      </c>
      <c r="R55" s="17">
        <f t="shared" si="7"/>
        <v>0</v>
      </c>
      <c r="S55" s="17">
        <f t="shared" si="7"/>
        <v>0</v>
      </c>
      <c r="T55" s="17">
        <f t="shared" si="7"/>
        <v>0</v>
      </c>
      <c r="U55" s="17">
        <f t="shared" si="7"/>
        <v>0</v>
      </c>
      <c r="V55" s="17">
        <f t="shared" si="7"/>
        <v>0</v>
      </c>
      <c r="W55" s="17">
        <f t="shared" si="7"/>
        <v>0</v>
      </c>
      <c r="X55" s="17">
        <f t="shared" si="7"/>
        <v>0</v>
      </c>
      <c r="Y55" s="17">
        <f t="shared" si="7"/>
        <v>0</v>
      </c>
      <c r="Z55" s="17">
        <f t="shared" si="7"/>
        <v>0</v>
      </c>
      <c r="AA55" s="17">
        <f t="shared" si="7"/>
        <v>0</v>
      </c>
      <c r="AB55" s="17">
        <f t="shared" si="7"/>
        <v>0</v>
      </c>
      <c r="AC55" s="17">
        <f t="shared" si="7"/>
        <v>0</v>
      </c>
      <c r="AD55" s="17">
        <f t="shared" si="7"/>
        <v>0</v>
      </c>
      <c r="AE55" s="17">
        <f t="shared" si="7"/>
        <v>0</v>
      </c>
      <c r="AF55" s="17">
        <f t="shared" si="7"/>
        <v>0</v>
      </c>
      <c r="AG55" s="17">
        <f t="shared" si="7"/>
        <v>0</v>
      </c>
      <c r="AH55" s="17">
        <f t="shared" si="7"/>
        <v>0</v>
      </c>
      <c r="AI55" s="17">
        <f t="shared" si="7"/>
        <v>0</v>
      </c>
      <c r="AJ55" s="17">
        <f t="shared" si="7"/>
        <v>0</v>
      </c>
      <c r="AK55" s="17">
        <f t="shared" si="7"/>
        <v>0</v>
      </c>
      <c r="AL55" s="17">
        <f t="shared" si="7"/>
        <v>0</v>
      </c>
      <c r="AM55" s="17">
        <f t="shared" si="7"/>
        <v>0</v>
      </c>
      <c r="AN55" s="17">
        <f t="shared" si="7"/>
        <v>0</v>
      </c>
      <c r="AO55" s="17">
        <f t="shared" si="7"/>
        <v>0</v>
      </c>
      <c r="AP55" s="17">
        <f t="shared" si="7"/>
        <v>0</v>
      </c>
      <c r="AQ55" s="17">
        <f t="shared" si="7"/>
        <v>0</v>
      </c>
      <c r="AR55" s="17">
        <f t="shared" si="7"/>
        <v>0</v>
      </c>
      <c r="AS55" s="17">
        <f t="shared" si="7"/>
        <v>0</v>
      </c>
      <c r="AT55" s="17">
        <f t="shared" si="7"/>
        <v>0</v>
      </c>
    </row>
    <row r="56" spans="1:46" ht="15.75" outlineLevel="1" x14ac:dyDescent="0.25">
      <c r="A56" s="18">
        <f t="shared" si="8"/>
        <v>7</v>
      </c>
      <c r="B56" s="22" t="str">
        <f t="shared" si="4"/>
        <v>СТАR Fishingstock</v>
      </c>
      <c r="C56" s="23" t="str">
        <f t="shared" si="4"/>
        <v>Пожарский Константин</v>
      </c>
      <c r="D56" s="17">
        <f t="shared" si="5"/>
        <v>689.17</v>
      </c>
      <c r="E56" s="24">
        <f>IF(D56&gt;0,RANK(D56,$D$50:$D$93),Реглист!$C$93+1)</f>
        <v>8</v>
      </c>
      <c r="F56" s="17">
        <f t="shared" si="6"/>
        <v>225</v>
      </c>
      <c r="G56" s="17">
        <f t="shared" si="7"/>
        <v>144</v>
      </c>
      <c r="H56" s="17">
        <f t="shared" si="7"/>
        <v>166.41</v>
      </c>
      <c r="I56" s="17">
        <f t="shared" si="7"/>
        <v>153.76000000000002</v>
      </c>
      <c r="J56" s="17">
        <f t="shared" si="7"/>
        <v>0</v>
      </c>
      <c r="K56" s="17">
        <f t="shared" si="7"/>
        <v>0</v>
      </c>
      <c r="L56" s="17">
        <f t="shared" si="7"/>
        <v>0</v>
      </c>
      <c r="M56" s="17">
        <f t="shared" si="7"/>
        <v>0</v>
      </c>
      <c r="N56" s="17">
        <f t="shared" si="7"/>
        <v>0</v>
      </c>
      <c r="O56" s="17">
        <f t="shared" si="7"/>
        <v>0</v>
      </c>
      <c r="P56" s="17">
        <f t="shared" si="7"/>
        <v>0</v>
      </c>
      <c r="Q56" s="17">
        <f t="shared" si="7"/>
        <v>0</v>
      </c>
      <c r="R56" s="17">
        <f t="shared" si="7"/>
        <v>0</v>
      </c>
      <c r="S56" s="17">
        <f t="shared" si="7"/>
        <v>0</v>
      </c>
      <c r="T56" s="17">
        <f t="shared" si="7"/>
        <v>0</v>
      </c>
      <c r="U56" s="17">
        <f t="shared" si="7"/>
        <v>0</v>
      </c>
      <c r="V56" s="17">
        <f t="shared" si="7"/>
        <v>0</v>
      </c>
      <c r="W56" s="17">
        <f t="shared" si="7"/>
        <v>0</v>
      </c>
      <c r="X56" s="17">
        <f t="shared" si="7"/>
        <v>0</v>
      </c>
      <c r="Y56" s="17">
        <f t="shared" si="7"/>
        <v>0</v>
      </c>
      <c r="Z56" s="17">
        <f t="shared" si="7"/>
        <v>0</v>
      </c>
      <c r="AA56" s="17">
        <f t="shared" si="7"/>
        <v>0</v>
      </c>
      <c r="AB56" s="17">
        <f t="shared" si="7"/>
        <v>0</v>
      </c>
      <c r="AC56" s="17">
        <f t="shared" si="7"/>
        <v>0</v>
      </c>
      <c r="AD56" s="17">
        <f t="shared" si="7"/>
        <v>0</v>
      </c>
      <c r="AE56" s="17">
        <f t="shared" si="7"/>
        <v>0</v>
      </c>
      <c r="AF56" s="17">
        <f t="shared" si="7"/>
        <v>0</v>
      </c>
      <c r="AG56" s="17">
        <f t="shared" si="7"/>
        <v>0</v>
      </c>
      <c r="AH56" s="17">
        <f t="shared" si="7"/>
        <v>0</v>
      </c>
      <c r="AI56" s="17">
        <f t="shared" si="7"/>
        <v>0</v>
      </c>
      <c r="AJ56" s="17">
        <f t="shared" si="7"/>
        <v>0</v>
      </c>
      <c r="AK56" s="17">
        <f t="shared" ref="G56:AT63" si="10">POWER(AK9/10,2)</f>
        <v>0</v>
      </c>
      <c r="AL56" s="17">
        <f t="shared" si="10"/>
        <v>0</v>
      </c>
      <c r="AM56" s="17">
        <f t="shared" si="10"/>
        <v>0</v>
      </c>
      <c r="AN56" s="17">
        <f t="shared" si="10"/>
        <v>0</v>
      </c>
      <c r="AO56" s="17">
        <f t="shared" si="10"/>
        <v>0</v>
      </c>
      <c r="AP56" s="17">
        <f t="shared" si="10"/>
        <v>0</v>
      </c>
      <c r="AQ56" s="17">
        <f t="shared" si="10"/>
        <v>0</v>
      </c>
      <c r="AR56" s="17">
        <f t="shared" si="10"/>
        <v>0</v>
      </c>
      <c r="AS56" s="17">
        <f t="shared" si="10"/>
        <v>0</v>
      </c>
      <c r="AT56" s="17">
        <f t="shared" si="10"/>
        <v>0</v>
      </c>
    </row>
    <row r="57" spans="1:46" ht="15.75" outlineLevel="1" x14ac:dyDescent="0.25">
      <c r="A57" s="18">
        <f t="shared" si="8"/>
        <v>8</v>
      </c>
      <c r="B57" s="22" t="str">
        <f t="shared" si="4"/>
        <v>Poseidon</v>
      </c>
      <c r="C57" s="23" t="str">
        <f t="shared" si="4"/>
        <v>Кохно Антон</v>
      </c>
      <c r="D57" s="17">
        <f t="shared" si="5"/>
        <v>225</v>
      </c>
      <c r="E57" s="24">
        <f>IF(D57&gt;0,RANK(D57,$D$50:$D$93),Реглист!$C$93+1)</f>
        <v>21</v>
      </c>
      <c r="F57" s="17">
        <f t="shared" si="6"/>
        <v>225</v>
      </c>
      <c r="G57" s="17">
        <f t="shared" si="10"/>
        <v>0</v>
      </c>
      <c r="H57" s="17">
        <f t="shared" si="10"/>
        <v>0</v>
      </c>
      <c r="I57" s="17">
        <f t="shared" si="10"/>
        <v>0</v>
      </c>
      <c r="J57" s="17">
        <f t="shared" si="10"/>
        <v>0</v>
      </c>
      <c r="K57" s="17">
        <f t="shared" si="10"/>
        <v>0</v>
      </c>
      <c r="L57" s="17">
        <f t="shared" si="10"/>
        <v>0</v>
      </c>
      <c r="M57" s="17">
        <f t="shared" si="10"/>
        <v>0</v>
      </c>
      <c r="N57" s="17">
        <f t="shared" si="10"/>
        <v>0</v>
      </c>
      <c r="O57" s="17">
        <f t="shared" si="10"/>
        <v>0</v>
      </c>
      <c r="P57" s="17">
        <f t="shared" si="10"/>
        <v>0</v>
      </c>
      <c r="Q57" s="17">
        <f t="shared" si="10"/>
        <v>0</v>
      </c>
      <c r="R57" s="17">
        <f t="shared" si="10"/>
        <v>0</v>
      </c>
      <c r="S57" s="17">
        <f t="shared" si="10"/>
        <v>0</v>
      </c>
      <c r="T57" s="17">
        <f t="shared" si="10"/>
        <v>0</v>
      </c>
      <c r="U57" s="17">
        <f t="shared" si="10"/>
        <v>0</v>
      </c>
      <c r="V57" s="17">
        <f t="shared" si="10"/>
        <v>0</v>
      </c>
      <c r="W57" s="17">
        <f t="shared" si="10"/>
        <v>0</v>
      </c>
      <c r="X57" s="17">
        <f t="shared" si="10"/>
        <v>0</v>
      </c>
      <c r="Y57" s="17">
        <f t="shared" si="10"/>
        <v>0</v>
      </c>
      <c r="Z57" s="17">
        <f t="shared" si="10"/>
        <v>0</v>
      </c>
      <c r="AA57" s="17">
        <f t="shared" si="10"/>
        <v>0</v>
      </c>
      <c r="AB57" s="17">
        <f t="shared" si="10"/>
        <v>0</v>
      </c>
      <c r="AC57" s="17">
        <f t="shared" si="10"/>
        <v>0</v>
      </c>
      <c r="AD57" s="17">
        <f t="shared" si="10"/>
        <v>0</v>
      </c>
      <c r="AE57" s="17">
        <f t="shared" si="10"/>
        <v>0</v>
      </c>
      <c r="AF57" s="17">
        <f t="shared" si="10"/>
        <v>0</v>
      </c>
      <c r="AG57" s="17">
        <f t="shared" si="10"/>
        <v>0</v>
      </c>
      <c r="AH57" s="17">
        <f t="shared" si="10"/>
        <v>0</v>
      </c>
      <c r="AI57" s="17">
        <f t="shared" si="10"/>
        <v>0</v>
      </c>
      <c r="AJ57" s="17">
        <f t="shared" si="10"/>
        <v>0</v>
      </c>
      <c r="AK57" s="17">
        <f t="shared" si="10"/>
        <v>0</v>
      </c>
      <c r="AL57" s="17">
        <f t="shared" si="10"/>
        <v>0</v>
      </c>
      <c r="AM57" s="17">
        <f t="shared" si="10"/>
        <v>0</v>
      </c>
      <c r="AN57" s="17">
        <f t="shared" si="10"/>
        <v>0</v>
      </c>
      <c r="AO57" s="17">
        <f t="shared" si="10"/>
        <v>0</v>
      </c>
      <c r="AP57" s="17">
        <f t="shared" si="10"/>
        <v>0</v>
      </c>
      <c r="AQ57" s="17">
        <f t="shared" si="10"/>
        <v>0</v>
      </c>
      <c r="AR57" s="17">
        <f t="shared" si="10"/>
        <v>0</v>
      </c>
      <c r="AS57" s="17">
        <f t="shared" si="10"/>
        <v>0</v>
      </c>
      <c r="AT57" s="17">
        <f t="shared" si="10"/>
        <v>0</v>
      </c>
    </row>
    <row r="58" spans="1:46" ht="15.75" outlineLevel="1" x14ac:dyDescent="0.25">
      <c r="A58" s="18">
        <f t="shared" si="8"/>
        <v>9</v>
      </c>
      <c r="B58" s="22" t="str">
        <f t="shared" si="4"/>
        <v>Team Minsk</v>
      </c>
      <c r="C58" s="23" t="str">
        <f t="shared" si="4"/>
        <v>Артёмчик Евгений</v>
      </c>
      <c r="D58" s="17">
        <f t="shared" si="5"/>
        <v>392.5</v>
      </c>
      <c r="E58" s="24">
        <f>IF(D58&gt;0,RANK(D58,$D$50:$D$93),Реглист!$C$93+1)</f>
        <v>18</v>
      </c>
      <c r="F58" s="17">
        <f t="shared" si="6"/>
        <v>210.25</v>
      </c>
      <c r="G58" s="17">
        <f t="shared" si="10"/>
        <v>182.25</v>
      </c>
      <c r="H58" s="17">
        <f t="shared" si="10"/>
        <v>0</v>
      </c>
      <c r="I58" s="17">
        <f t="shared" si="10"/>
        <v>0</v>
      </c>
      <c r="J58" s="17">
        <f t="shared" si="10"/>
        <v>0</v>
      </c>
      <c r="K58" s="17">
        <f t="shared" si="10"/>
        <v>0</v>
      </c>
      <c r="L58" s="17">
        <f t="shared" si="10"/>
        <v>0</v>
      </c>
      <c r="M58" s="17">
        <f t="shared" si="10"/>
        <v>0</v>
      </c>
      <c r="N58" s="17">
        <f t="shared" si="10"/>
        <v>0</v>
      </c>
      <c r="O58" s="17">
        <f t="shared" si="10"/>
        <v>0</v>
      </c>
      <c r="P58" s="17">
        <f t="shared" si="10"/>
        <v>0</v>
      </c>
      <c r="Q58" s="17">
        <f t="shared" si="10"/>
        <v>0</v>
      </c>
      <c r="R58" s="17">
        <f t="shared" si="10"/>
        <v>0</v>
      </c>
      <c r="S58" s="17">
        <f t="shared" si="10"/>
        <v>0</v>
      </c>
      <c r="T58" s="17">
        <f t="shared" si="10"/>
        <v>0</v>
      </c>
      <c r="U58" s="17">
        <f t="shared" si="10"/>
        <v>0</v>
      </c>
      <c r="V58" s="17">
        <f t="shared" si="10"/>
        <v>0</v>
      </c>
      <c r="W58" s="17">
        <f t="shared" si="10"/>
        <v>0</v>
      </c>
      <c r="X58" s="17">
        <f t="shared" si="10"/>
        <v>0</v>
      </c>
      <c r="Y58" s="17">
        <f t="shared" si="10"/>
        <v>0</v>
      </c>
      <c r="Z58" s="17">
        <f t="shared" si="10"/>
        <v>0</v>
      </c>
      <c r="AA58" s="17">
        <f t="shared" si="10"/>
        <v>0</v>
      </c>
      <c r="AB58" s="17">
        <f t="shared" si="10"/>
        <v>0</v>
      </c>
      <c r="AC58" s="17">
        <f t="shared" si="10"/>
        <v>0</v>
      </c>
      <c r="AD58" s="17">
        <f t="shared" si="10"/>
        <v>0</v>
      </c>
      <c r="AE58" s="17">
        <f t="shared" si="10"/>
        <v>0</v>
      </c>
      <c r="AF58" s="17">
        <f t="shared" si="10"/>
        <v>0</v>
      </c>
      <c r="AG58" s="17">
        <f t="shared" si="10"/>
        <v>0</v>
      </c>
      <c r="AH58" s="17">
        <f t="shared" si="10"/>
        <v>0</v>
      </c>
      <c r="AI58" s="17">
        <f t="shared" si="10"/>
        <v>0</v>
      </c>
      <c r="AJ58" s="17">
        <f t="shared" si="10"/>
        <v>0</v>
      </c>
      <c r="AK58" s="17">
        <f t="shared" si="10"/>
        <v>0</v>
      </c>
      <c r="AL58" s="17">
        <f t="shared" si="10"/>
        <v>0</v>
      </c>
      <c r="AM58" s="17">
        <f t="shared" si="10"/>
        <v>0</v>
      </c>
      <c r="AN58" s="17">
        <f t="shared" si="10"/>
        <v>0</v>
      </c>
      <c r="AO58" s="17">
        <f t="shared" si="10"/>
        <v>0</v>
      </c>
      <c r="AP58" s="17">
        <f t="shared" si="10"/>
        <v>0</v>
      </c>
      <c r="AQ58" s="17">
        <f t="shared" si="10"/>
        <v>0</v>
      </c>
      <c r="AR58" s="17">
        <f t="shared" si="10"/>
        <v>0</v>
      </c>
      <c r="AS58" s="17">
        <f t="shared" si="10"/>
        <v>0</v>
      </c>
      <c r="AT58" s="17">
        <f t="shared" si="10"/>
        <v>0</v>
      </c>
    </row>
    <row r="59" spans="1:46" ht="15.75" outlineLevel="1" x14ac:dyDescent="0.25">
      <c r="A59" s="18">
        <f t="shared" si="8"/>
        <v>10</v>
      </c>
      <c r="B59" s="22" t="str">
        <f t="shared" si="4"/>
        <v>RVR</v>
      </c>
      <c r="C59" s="23" t="str">
        <f t="shared" si="4"/>
        <v>Масюк Павел</v>
      </c>
      <c r="D59" s="17">
        <f t="shared" si="5"/>
        <v>225</v>
      </c>
      <c r="E59" s="24">
        <f>IF(D59&gt;0,RANK(D59,$D$50:$D$93),Реглист!$C$93+1)</f>
        <v>21</v>
      </c>
      <c r="F59" s="17">
        <f t="shared" si="6"/>
        <v>225</v>
      </c>
      <c r="G59" s="17">
        <f t="shared" si="10"/>
        <v>0</v>
      </c>
      <c r="H59" s="17">
        <f t="shared" si="10"/>
        <v>0</v>
      </c>
      <c r="I59" s="17">
        <f t="shared" si="10"/>
        <v>0</v>
      </c>
      <c r="J59" s="17">
        <f t="shared" si="10"/>
        <v>0</v>
      </c>
      <c r="K59" s="17">
        <f t="shared" si="10"/>
        <v>0</v>
      </c>
      <c r="L59" s="17">
        <f t="shared" si="10"/>
        <v>0</v>
      </c>
      <c r="M59" s="17">
        <f t="shared" si="10"/>
        <v>0</v>
      </c>
      <c r="N59" s="17">
        <f t="shared" si="10"/>
        <v>0</v>
      </c>
      <c r="O59" s="17">
        <f t="shared" si="10"/>
        <v>0</v>
      </c>
      <c r="P59" s="17">
        <f t="shared" si="10"/>
        <v>0</v>
      </c>
      <c r="Q59" s="17">
        <f t="shared" si="10"/>
        <v>0</v>
      </c>
      <c r="R59" s="17">
        <f t="shared" si="10"/>
        <v>0</v>
      </c>
      <c r="S59" s="17">
        <f t="shared" si="10"/>
        <v>0</v>
      </c>
      <c r="T59" s="17">
        <f t="shared" si="10"/>
        <v>0</v>
      </c>
      <c r="U59" s="17">
        <f t="shared" si="10"/>
        <v>0</v>
      </c>
      <c r="V59" s="17">
        <f t="shared" si="10"/>
        <v>0</v>
      </c>
      <c r="W59" s="17">
        <f t="shared" si="10"/>
        <v>0</v>
      </c>
      <c r="X59" s="17">
        <f t="shared" si="10"/>
        <v>0</v>
      </c>
      <c r="Y59" s="17">
        <f t="shared" si="10"/>
        <v>0</v>
      </c>
      <c r="Z59" s="17">
        <f t="shared" si="10"/>
        <v>0</v>
      </c>
      <c r="AA59" s="17">
        <f t="shared" si="10"/>
        <v>0</v>
      </c>
      <c r="AB59" s="17">
        <f t="shared" si="10"/>
        <v>0</v>
      </c>
      <c r="AC59" s="17">
        <f t="shared" si="10"/>
        <v>0</v>
      </c>
      <c r="AD59" s="17">
        <f t="shared" si="10"/>
        <v>0</v>
      </c>
      <c r="AE59" s="17">
        <f t="shared" si="10"/>
        <v>0</v>
      </c>
      <c r="AF59" s="17">
        <f t="shared" si="10"/>
        <v>0</v>
      </c>
      <c r="AG59" s="17">
        <f t="shared" si="10"/>
        <v>0</v>
      </c>
      <c r="AH59" s="17">
        <f t="shared" si="10"/>
        <v>0</v>
      </c>
      <c r="AI59" s="17">
        <f t="shared" si="10"/>
        <v>0</v>
      </c>
      <c r="AJ59" s="17">
        <f t="shared" si="10"/>
        <v>0</v>
      </c>
      <c r="AK59" s="17">
        <f t="shared" si="10"/>
        <v>0</v>
      </c>
      <c r="AL59" s="17">
        <f t="shared" si="10"/>
        <v>0</v>
      </c>
      <c r="AM59" s="17">
        <f t="shared" si="10"/>
        <v>0</v>
      </c>
      <c r="AN59" s="17">
        <f t="shared" si="10"/>
        <v>0</v>
      </c>
      <c r="AO59" s="17">
        <f t="shared" si="10"/>
        <v>0</v>
      </c>
      <c r="AP59" s="17">
        <f t="shared" si="10"/>
        <v>0</v>
      </c>
      <c r="AQ59" s="17">
        <f t="shared" si="10"/>
        <v>0</v>
      </c>
      <c r="AR59" s="17">
        <f t="shared" si="10"/>
        <v>0</v>
      </c>
      <c r="AS59" s="17">
        <f t="shared" si="10"/>
        <v>0</v>
      </c>
      <c r="AT59" s="17">
        <f t="shared" si="10"/>
        <v>0</v>
      </c>
    </row>
    <row r="60" spans="1:46" ht="15.75" outlineLevel="1" x14ac:dyDescent="0.25">
      <c r="A60" s="18">
        <f t="shared" si="8"/>
        <v>11</v>
      </c>
      <c r="B60" s="22" t="str">
        <f t="shared" si="4"/>
        <v>Perch Legends</v>
      </c>
      <c r="C60" s="23" t="str">
        <f t="shared" si="4"/>
        <v>Янкович Сергей</v>
      </c>
      <c r="D60" s="17">
        <f t="shared" si="5"/>
        <v>0</v>
      </c>
      <c r="E60" s="24">
        <f>IF(D60&gt;0,RANK(D60,$D$50:$D$93),Реглист!$C$93+1)</f>
        <v>43</v>
      </c>
      <c r="F60" s="17">
        <f t="shared" si="6"/>
        <v>0</v>
      </c>
      <c r="G60" s="17">
        <f t="shared" si="10"/>
        <v>0</v>
      </c>
      <c r="H60" s="17">
        <f t="shared" si="10"/>
        <v>0</v>
      </c>
      <c r="I60" s="17">
        <f t="shared" si="10"/>
        <v>0</v>
      </c>
      <c r="J60" s="17">
        <f t="shared" si="10"/>
        <v>0</v>
      </c>
      <c r="K60" s="17">
        <f t="shared" si="10"/>
        <v>0</v>
      </c>
      <c r="L60" s="17">
        <f t="shared" si="10"/>
        <v>0</v>
      </c>
      <c r="M60" s="17">
        <f t="shared" si="10"/>
        <v>0</v>
      </c>
      <c r="N60" s="17">
        <f t="shared" si="10"/>
        <v>0</v>
      </c>
      <c r="O60" s="17">
        <f t="shared" si="10"/>
        <v>0</v>
      </c>
      <c r="P60" s="17">
        <f t="shared" si="10"/>
        <v>0</v>
      </c>
      <c r="Q60" s="17">
        <f t="shared" si="10"/>
        <v>0</v>
      </c>
      <c r="R60" s="17">
        <f t="shared" si="10"/>
        <v>0</v>
      </c>
      <c r="S60" s="17">
        <f t="shared" si="10"/>
        <v>0</v>
      </c>
      <c r="T60" s="17">
        <f t="shared" si="10"/>
        <v>0</v>
      </c>
      <c r="U60" s="17">
        <f t="shared" si="10"/>
        <v>0</v>
      </c>
      <c r="V60" s="17">
        <f t="shared" si="10"/>
        <v>0</v>
      </c>
      <c r="W60" s="17">
        <f t="shared" si="10"/>
        <v>0</v>
      </c>
      <c r="X60" s="17">
        <f t="shared" si="10"/>
        <v>0</v>
      </c>
      <c r="Y60" s="17">
        <f t="shared" si="10"/>
        <v>0</v>
      </c>
      <c r="Z60" s="17">
        <f t="shared" si="10"/>
        <v>0</v>
      </c>
      <c r="AA60" s="17">
        <f t="shared" si="10"/>
        <v>0</v>
      </c>
      <c r="AB60" s="17">
        <f t="shared" si="10"/>
        <v>0</v>
      </c>
      <c r="AC60" s="17">
        <f t="shared" si="10"/>
        <v>0</v>
      </c>
      <c r="AD60" s="17">
        <f t="shared" si="10"/>
        <v>0</v>
      </c>
      <c r="AE60" s="17">
        <f t="shared" si="10"/>
        <v>0</v>
      </c>
      <c r="AF60" s="17">
        <f t="shared" si="10"/>
        <v>0</v>
      </c>
      <c r="AG60" s="17">
        <f t="shared" si="10"/>
        <v>0</v>
      </c>
      <c r="AH60" s="17">
        <f t="shared" si="10"/>
        <v>0</v>
      </c>
      <c r="AI60" s="17">
        <f t="shared" si="10"/>
        <v>0</v>
      </c>
      <c r="AJ60" s="17">
        <f t="shared" si="10"/>
        <v>0</v>
      </c>
      <c r="AK60" s="17">
        <f t="shared" si="10"/>
        <v>0</v>
      </c>
      <c r="AL60" s="17">
        <f t="shared" si="10"/>
        <v>0</v>
      </c>
      <c r="AM60" s="17">
        <f t="shared" si="10"/>
        <v>0</v>
      </c>
      <c r="AN60" s="17">
        <f t="shared" si="10"/>
        <v>0</v>
      </c>
      <c r="AO60" s="17">
        <f t="shared" si="10"/>
        <v>0</v>
      </c>
      <c r="AP60" s="17">
        <f t="shared" si="10"/>
        <v>0</v>
      </c>
      <c r="AQ60" s="17">
        <f t="shared" si="10"/>
        <v>0</v>
      </c>
      <c r="AR60" s="17">
        <f t="shared" si="10"/>
        <v>0</v>
      </c>
      <c r="AS60" s="17">
        <f t="shared" si="10"/>
        <v>0</v>
      </c>
      <c r="AT60" s="17">
        <f t="shared" si="10"/>
        <v>0</v>
      </c>
    </row>
    <row r="61" spans="1:46" ht="15.75" outlineLevel="1" x14ac:dyDescent="0.25">
      <c r="A61" s="18">
        <f t="shared" si="8"/>
        <v>12</v>
      </c>
      <c r="B61" s="22" t="str">
        <f t="shared" si="4"/>
        <v>Студенты</v>
      </c>
      <c r="C61" s="23" t="str">
        <f t="shared" si="4"/>
        <v>Кочанов Александр</v>
      </c>
      <c r="D61" s="17">
        <f t="shared" si="5"/>
        <v>412.09</v>
      </c>
      <c r="E61" s="24">
        <f>IF(D61&gt;0,RANK(D61,$D$50:$D$93),Реглист!$C$93+1)</f>
        <v>16</v>
      </c>
      <c r="F61" s="17">
        <f t="shared" si="6"/>
        <v>216.08999999999997</v>
      </c>
      <c r="G61" s="17">
        <f t="shared" si="10"/>
        <v>196</v>
      </c>
      <c r="H61" s="17">
        <f t="shared" si="10"/>
        <v>0</v>
      </c>
      <c r="I61" s="17">
        <f t="shared" si="10"/>
        <v>0</v>
      </c>
      <c r="J61" s="17">
        <f t="shared" si="10"/>
        <v>0</v>
      </c>
      <c r="K61" s="17">
        <f t="shared" si="10"/>
        <v>0</v>
      </c>
      <c r="L61" s="17">
        <f t="shared" si="10"/>
        <v>0</v>
      </c>
      <c r="M61" s="17">
        <f t="shared" si="10"/>
        <v>0</v>
      </c>
      <c r="N61" s="17">
        <f t="shared" si="10"/>
        <v>0</v>
      </c>
      <c r="O61" s="17">
        <f t="shared" si="10"/>
        <v>0</v>
      </c>
      <c r="P61" s="17">
        <f t="shared" si="10"/>
        <v>0</v>
      </c>
      <c r="Q61" s="17">
        <f t="shared" si="10"/>
        <v>0</v>
      </c>
      <c r="R61" s="17">
        <f t="shared" si="10"/>
        <v>0</v>
      </c>
      <c r="S61" s="17">
        <f t="shared" si="10"/>
        <v>0</v>
      </c>
      <c r="T61" s="17">
        <f t="shared" si="10"/>
        <v>0</v>
      </c>
      <c r="U61" s="17">
        <f t="shared" si="10"/>
        <v>0</v>
      </c>
      <c r="V61" s="17">
        <f t="shared" si="10"/>
        <v>0</v>
      </c>
      <c r="W61" s="17">
        <f t="shared" si="10"/>
        <v>0</v>
      </c>
      <c r="X61" s="17">
        <f t="shared" si="10"/>
        <v>0</v>
      </c>
      <c r="Y61" s="17">
        <f t="shared" si="10"/>
        <v>0</v>
      </c>
      <c r="Z61" s="17">
        <f t="shared" si="10"/>
        <v>0</v>
      </c>
      <c r="AA61" s="17">
        <f t="shared" si="10"/>
        <v>0</v>
      </c>
      <c r="AB61" s="17">
        <f t="shared" si="10"/>
        <v>0</v>
      </c>
      <c r="AC61" s="17">
        <f t="shared" si="10"/>
        <v>0</v>
      </c>
      <c r="AD61" s="17">
        <f t="shared" si="10"/>
        <v>0</v>
      </c>
      <c r="AE61" s="17">
        <f t="shared" si="10"/>
        <v>0</v>
      </c>
      <c r="AF61" s="17">
        <f t="shared" si="10"/>
        <v>0</v>
      </c>
      <c r="AG61" s="17">
        <f t="shared" si="10"/>
        <v>0</v>
      </c>
      <c r="AH61" s="17">
        <f t="shared" si="10"/>
        <v>0</v>
      </c>
      <c r="AI61" s="17">
        <f t="shared" si="10"/>
        <v>0</v>
      </c>
      <c r="AJ61" s="17">
        <f t="shared" si="10"/>
        <v>0</v>
      </c>
      <c r="AK61" s="17">
        <f t="shared" si="10"/>
        <v>0</v>
      </c>
      <c r="AL61" s="17">
        <f t="shared" si="10"/>
        <v>0</v>
      </c>
      <c r="AM61" s="17">
        <f t="shared" si="10"/>
        <v>0</v>
      </c>
      <c r="AN61" s="17">
        <f t="shared" si="10"/>
        <v>0</v>
      </c>
      <c r="AO61" s="17">
        <f t="shared" si="10"/>
        <v>0</v>
      </c>
      <c r="AP61" s="17">
        <f t="shared" si="10"/>
        <v>0</v>
      </c>
      <c r="AQ61" s="17">
        <f t="shared" si="10"/>
        <v>0</v>
      </c>
      <c r="AR61" s="17">
        <f t="shared" si="10"/>
        <v>0</v>
      </c>
      <c r="AS61" s="17">
        <f t="shared" si="10"/>
        <v>0</v>
      </c>
      <c r="AT61" s="17">
        <f t="shared" si="10"/>
        <v>0</v>
      </c>
    </row>
    <row r="62" spans="1:46" ht="15.75" outlineLevel="1" x14ac:dyDescent="0.25">
      <c r="A62" s="18">
        <f t="shared" si="8"/>
        <v>13</v>
      </c>
      <c r="B62" s="22" t="str">
        <f t="shared" si="4"/>
        <v>Полесье</v>
      </c>
      <c r="C62" s="23" t="str">
        <f t="shared" si="4"/>
        <v>Рыбачук Евгений</v>
      </c>
      <c r="D62" s="17">
        <f t="shared" si="5"/>
        <v>166.41</v>
      </c>
      <c r="E62" s="24">
        <f>IF(D62&gt;0,RANK(D62,$D$50:$D$93),Реглист!$C$93+1)</f>
        <v>23</v>
      </c>
      <c r="F62" s="17">
        <f t="shared" si="6"/>
        <v>166.41</v>
      </c>
      <c r="G62" s="17">
        <f t="shared" si="10"/>
        <v>0</v>
      </c>
      <c r="H62" s="17">
        <f t="shared" si="10"/>
        <v>0</v>
      </c>
      <c r="I62" s="17">
        <f t="shared" si="10"/>
        <v>0</v>
      </c>
      <c r="J62" s="17">
        <f t="shared" si="10"/>
        <v>0</v>
      </c>
      <c r="K62" s="17">
        <f t="shared" si="10"/>
        <v>0</v>
      </c>
      <c r="L62" s="17">
        <f t="shared" si="10"/>
        <v>0</v>
      </c>
      <c r="M62" s="17">
        <f t="shared" si="10"/>
        <v>0</v>
      </c>
      <c r="N62" s="17">
        <f t="shared" si="10"/>
        <v>0</v>
      </c>
      <c r="O62" s="17">
        <f t="shared" si="10"/>
        <v>0</v>
      </c>
      <c r="P62" s="17">
        <f t="shared" si="10"/>
        <v>0</v>
      </c>
      <c r="Q62" s="17">
        <f t="shared" si="10"/>
        <v>0</v>
      </c>
      <c r="R62" s="17">
        <f t="shared" si="10"/>
        <v>0</v>
      </c>
      <c r="S62" s="17">
        <f t="shared" si="10"/>
        <v>0</v>
      </c>
      <c r="T62" s="17">
        <f t="shared" si="10"/>
        <v>0</v>
      </c>
      <c r="U62" s="17">
        <f t="shared" si="10"/>
        <v>0</v>
      </c>
      <c r="V62" s="17">
        <f t="shared" si="10"/>
        <v>0</v>
      </c>
      <c r="W62" s="17">
        <f t="shared" si="10"/>
        <v>0</v>
      </c>
      <c r="X62" s="17">
        <f t="shared" si="10"/>
        <v>0</v>
      </c>
      <c r="Y62" s="17">
        <f t="shared" si="10"/>
        <v>0</v>
      </c>
      <c r="Z62" s="17">
        <f t="shared" si="10"/>
        <v>0</v>
      </c>
      <c r="AA62" s="17">
        <f t="shared" si="10"/>
        <v>0</v>
      </c>
      <c r="AB62" s="17">
        <f t="shared" si="10"/>
        <v>0</v>
      </c>
      <c r="AC62" s="17">
        <f t="shared" si="10"/>
        <v>0</v>
      </c>
      <c r="AD62" s="17">
        <f t="shared" si="10"/>
        <v>0</v>
      </c>
      <c r="AE62" s="17">
        <f t="shared" si="10"/>
        <v>0</v>
      </c>
      <c r="AF62" s="17">
        <f t="shared" si="10"/>
        <v>0</v>
      </c>
      <c r="AG62" s="17">
        <f t="shared" si="10"/>
        <v>0</v>
      </c>
      <c r="AH62" s="17">
        <f t="shared" si="10"/>
        <v>0</v>
      </c>
      <c r="AI62" s="17">
        <f t="shared" si="10"/>
        <v>0</v>
      </c>
      <c r="AJ62" s="17">
        <f t="shared" si="10"/>
        <v>0</v>
      </c>
      <c r="AK62" s="17">
        <f t="shared" si="10"/>
        <v>0</v>
      </c>
      <c r="AL62" s="17">
        <f t="shared" si="10"/>
        <v>0</v>
      </c>
      <c r="AM62" s="17">
        <f t="shared" si="10"/>
        <v>0</v>
      </c>
      <c r="AN62" s="17">
        <f t="shared" si="10"/>
        <v>0</v>
      </c>
      <c r="AO62" s="17">
        <f t="shared" si="10"/>
        <v>0</v>
      </c>
      <c r="AP62" s="17">
        <f t="shared" si="10"/>
        <v>0</v>
      </c>
      <c r="AQ62" s="17">
        <f t="shared" si="10"/>
        <v>0</v>
      </c>
      <c r="AR62" s="17">
        <f t="shared" si="10"/>
        <v>0</v>
      </c>
      <c r="AS62" s="17">
        <f t="shared" si="10"/>
        <v>0</v>
      </c>
      <c r="AT62" s="17">
        <f t="shared" si="10"/>
        <v>0</v>
      </c>
    </row>
    <row r="63" spans="1:46" ht="15.75" outlineLevel="1" x14ac:dyDescent="0.25">
      <c r="A63" s="18">
        <f t="shared" si="8"/>
        <v>14</v>
      </c>
      <c r="B63" s="22" t="str">
        <f t="shared" si="4"/>
        <v>Кобринский МСЗ</v>
      </c>
      <c r="C63" s="23" t="str">
        <f t="shared" si="4"/>
        <v>Жарин Вадим</v>
      </c>
      <c r="D63" s="17">
        <f t="shared" si="5"/>
        <v>2485.4299999999998</v>
      </c>
      <c r="E63" s="24">
        <f>IF(D63&gt;0,RANK(D63,$D$50:$D$93),Реглист!$C$93+1)</f>
        <v>1</v>
      </c>
      <c r="F63" s="17">
        <f t="shared" si="6"/>
        <v>184.95999999999998</v>
      </c>
      <c r="G63" s="17">
        <f t="shared" si="10"/>
        <v>213.16</v>
      </c>
      <c r="H63" s="17">
        <f t="shared" si="10"/>
        <v>196</v>
      </c>
      <c r="I63" s="17">
        <f t="shared" si="10"/>
        <v>156.25</v>
      </c>
      <c r="J63" s="17">
        <f t="shared" si="10"/>
        <v>282.24</v>
      </c>
      <c r="K63" s="17">
        <f t="shared" si="10"/>
        <v>169</v>
      </c>
      <c r="L63" s="17">
        <f t="shared" ref="G63:AT69" si="11">POWER(L16/10,2)</f>
        <v>132.25</v>
      </c>
      <c r="M63" s="17">
        <f t="shared" si="11"/>
        <v>129.96</v>
      </c>
      <c r="N63" s="17">
        <f t="shared" si="11"/>
        <v>146.41</v>
      </c>
      <c r="O63" s="17">
        <f t="shared" si="11"/>
        <v>134.56</v>
      </c>
      <c r="P63" s="17">
        <f t="shared" si="11"/>
        <v>231.04</v>
      </c>
      <c r="Q63" s="17">
        <f t="shared" si="11"/>
        <v>144</v>
      </c>
      <c r="R63" s="17">
        <f t="shared" si="11"/>
        <v>134.56</v>
      </c>
      <c r="S63" s="17">
        <f t="shared" si="11"/>
        <v>231.04</v>
      </c>
      <c r="T63" s="17">
        <f t="shared" si="11"/>
        <v>0</v>
      </c>
      <c r="U63" s="17">
        <f t="shared" si="11"/>
        <v>0</v>
      </c>
      <c r="V63" s="17">
        <f t="shared" si="11"/>
        <v>0</v>
      </c>
      <c r="W63" s="17">
        <f t="shared" si="11"/>
        <v>0</v>
      </c>
      <c r="X63" s="17">
        <f t="shared" si="11"/>
        <v>0</v>
      </c>
      <c r="Y63" s="17">
        <f t="shared" si="11"/>
        <v>0</v>
      </c>
      <c r="Z63" s="17">
        <f t="shared" si="11"/>
        <v>0</v>
      </c>
      <c r="AA63" s="17">
        <f t="shared" si="11"/>
        <v>0</v>
      </c>
      <c r="AB63" s="17">
        <f t="shared" si="11"/>
        <v>0</v>
      </c>
      <c r="AC63" s="17">
        <f t="shared" si="11"/>
        <v>0</v>
      </c>
      <c r="AD63" s="17">
        <f t="shared" si="11"/>
        <v>0</v>
      </c>
      <c r="AE63" s="17">
        <f t="shared" si="11"/>
        <v>0</v>
      </c>
      <c r="AF63" s="17">
        <f t="shared" si="11"/>
        <v>0</v>
      </c>
      <c r="AG63" s="17">
        <f t="shared" si="11"/>
        <v>0</v>
      </c>
      <c r="AH63" s="17">
        <f t="shared" si="11"/>
        <v>0</v>
      </c>
      <c r="AI63" s="17">
        <f t="shared" si="11"/>
        <v>0</v>
      </c>
      <c r="AJ63" s="17">
        <f t="shared" si="11"/>
        <v>0</v>
      </c>
      <c r="AK63" s="17">
        <f t="shared" si="11"/>
        <v>0</v>
      </c>
      <c r="AL63" s="17">
        <f t="shared" si="11"/>
        <v>0</v>
      </c>
      <c r="AM63" s="17">
        <f t="shared" si="11"/>
        <v>0</v>
      </c>
      <c r="AN63" s="17">
        <f t="shared" si="11"/>
        <v>0</v>
      </c>
      <c r="AO63" s="17">
        <f t="shared" si="11"/>
        <v>0</v>
      </c>
      <c r="AP63" s="17">
        <f t="shared" si="11"/>
        <v>0</v>
      </c>
      <c r="AQ63" s="17">
        <f t="shared" si="11"/>
        <v>0</v>
      </c>
      <c r="AR63" s="17">
        <f t="shared" si="11"/>
        <v>0</v>
      </c>
      <c r="AS63" s="17">
        <f t="shared" si="11"/>
        <v>0</v>
      </c>
      <c r="AT63" s="17">
        <f t="shared" si="11"/>
        <v>0</v>
      </c>
    </row>
    <row r="64" spans="1:46" ht="15.75" outlineLevel="1" x14ac:dyDescent="0.25">
      <c r="A64" s="18">
        <f t="shared" si="8"/>
        <v>15</v>
      </c>
      <c r="B64" s="22" t="str">
        <f t="shared" si="4"/>
        <v>ASpinnTeam</v>
      </c>
      <c r="C64" s="23" t="str">
        <f t="shared" si="4"/>
        <v>Нугуманов Артём</v>
      </c>
      <c r="D64" s="17">
        <f t="shared" si="5"/>
        <v>796.29</v>
      </c>
      <c r="E64" s="24">
        <f>IF(D64&gt;0,RANK(D64,$D$50:$D$93),Реглист!$C$93+1)</f>
        <v>7</v>
      </c>
      <c r="F64" s="17">
        <f t="shared" si="6"/>
        <v>127.69000000000001</v>
      </c>
      <c r="G64" s="17">
        <f t="shared" si="11"/>
        <v>141.61000000000001</v>
      </c>
      <c r="H64" s="17">
        <f t="shared" si="11"/>
        <v>234.09000000000003</v>
      </c>
      <c r="I64" s="17">
        <f t="shared" si="11"/>
        <v>141.61000000000001</v>
      </c>
      <c r="J64" s="17">
        <f t="shared" si="11"/>
        <v>151.29000000000002</v>
      </c>
      <c r="K64" s="17">
        <f t="shared" si="11"/>
        <v>0</v>
      </c>
      <c r="L64" s="17">
        <f t="shared" si="11"/>
        <v>0</v>
      </c>
      <c r="M64" s="17">
        <f t="shared" si="11"/>
        <v>0</v>
      </c>
      <c r="N64" s="17">
        <f t="shared" si="11"/>
        <v>0</v>
      </c>
      <c r="O64" s="17">
        <f t="shared" si="11"/>
        <v>0</v>
      </c>
      <c r="P64" s="17">
        <f t="shared" si="11"/>
        <v>0</v>
      </c>
      <c r="Q64" s="17">
        <f t="shared" si="11"/>
        <v>0</v>
      </c>
      <c r="R64" s="17">
        <f t="shared" si="11"/>
        <v>0</v>
      </c>
      <c r="S64" s="17">
        <f t="shared" si="11"/>
        <v>0</v>
      </c>
      <c r="T64" s="17">
        <f t="shared" si="11"/>
        <v>0</v>
      </c>
      <c r="U64" s="17">
        <f t="shared" si="11"/>
        <v>0</v>
      </c>
      <c r="V64" s="17">
        <f t="shared" si="11"/>
        <v>0</v>
      </c>
      <c r="W64" s="17">
        <f t="shared" si="11"/>
        <v>0</v>
      </c>
      <c r="X64" s="17">
        <f t="shared" si="11"/>
        <v>0</v>
      </c>
      <c r="Y64" s="17">
        <f t="shared" si="11"/>
        <v>0</v>
      </c>
      <c r="Z64" s="17">
        <f t="shared" si="11"/>
        <v>0</v>
      </c>
      <c r="AA64" s="17">
        <f t="shared" si="11"/>
        <v>0</v>
      </c>
      <c r="AB64" s="17">
        <f t="shared" si="11"/>
        <v>0</v>
      </c>
      <c r="AC64" s="17">
        <f t="shared" si="11"/>
        <v>0</v>
      </c>
      <c r="AD64" s="17">
        <f t="shared" si="11"/>
        <v>0</v>
      </c>
      <c r="AE64" s="17">
        <f t="shared" si="11"/>
        <v>0</v>
      </c>
      <c r="AF64" s="17">
        <f t="shared" si="11"/>
        <v>0</v>
      </c>
      <c r="AG64" s="17">
        <f t="shared" si="11"/>
        <v>0</v>
      </c>
      <c r="AH64" s="17">
        <f t="shared" si="11"/>
        <v>0</v>
      </c>
      <c r="AI64" s="17">
        <f t="shared" si="11"/>
        <v>0</v>
      </c>
      <c r="AJ64" s="17">
        <f t="shared" si="11"/>
        <v>0</v>
      </c>
      <c r="AK64" s="17">
        <f t="shared" si="11"/>
        <v>0</v>
      </c>
      <c r="AL64" s="17">
        <f t="shared" si="11"/>
        <v>0</v>
      </c>
      <c r="AM64" s="17">
        <f t="shared" si="11"/>
        <v>0</v>
      </c>
      <c r="AN64" s="17">
        <f t="shared" si="11"/>
        <v>0</v>
      </c>
      <c r="AO64" s="17">
        <f t="shared" si="11"/>
        <v>0</v>
      </c>
      <c r="AP64" s="17">
        <f t="shared" si="11"/>
        <v>0</v>
      </c>
      <c r="AQ64" s="17">
        <f t="shared" si="11"/>
        <v>0</v>
      </c>
      <c r="AR64" s="17">
        <f t="shared" si="11"/>
        <v>0</v>
      </c>
      <c r="AS64" s="17">
        <f t="shared" si="11"/>
        <v>0</v>
      </c>
      <c r="AT64" s="17">
        <f t="shared" si="11"/>
        <v>0</v>
      </c>
    </row>
    <row r="65" spans="1:46" ht="15.75" outlineLevel="1" x14ac:dyDescent="0.25">
      <c r="A65" s="18">
        <f t="shared" si="8"/>
        <v>16</v>
      </c>
      <c r="B65" s="22" t="str">
        <f t="shared" si="4"/>
        <v>FishMurder</v>
      </c>
      <c r="C65" s="23" t="str">
        <f t="shared" si="4"/>
        <v>Микулов Владимир</v>
      </c>
      <c r="D65" s="17">
        <f t="shared" si="5"/>
        <v>0</v>
      </c>
      <c r="E65" s="24">
        <f>IF(D65&gt;0,RANK(D65,$D$50:$D$93),Реглист!$C$93+1)</f>
        <v>43</v>
      </c>
      <c r="F65" s="17">
        <f t="shared" si="6"/>
        <v>0</v>
      </c>
      <c r="G65" s="17">
        <f t="shared" si="11"/>
        <v>0</v>
      </c>
      <c r="H65" s="17">
        <f t="shared" si="11"/>
        <v>0</v>
      </c>
      <c r="I65" s="17">
        <f t="shared" si="11"/>
        <v>0</v>
      </c>
      <c r="J65" s="17">
        <f t="shared" si="11"/>
        <v>0</v>
      </c>
      <c r="K65" s="17">
        <f t="shared" si="11"/>
        <v>0</v>
      </c>
      <c r="L65" s="17">
        <f t="shared" si="11"/>
        <v>0</v>
      </c>
      <c r="M65" s="17">
        <f t="shared" si="11"/>
        <v>0</v>
      </c>
      <c r="N65" s="17">
        <f t="shared" si="11"/>
        <v>0</v>
      </c>
      <c r="O65" s="17">
        <f t="shared" si="11"/>
        <v>0</v>
      </c>
      <c r="P65" s="17">
        <f t="shared" si="11"/>
        <v>0</v>
      </c>
      <c r="Q65" s="17">
        <f t="shared" si="11"/>
        <v>0</v>
      </c>
      <c r="R65" s="17">
        <f t="shared" si="11"/>
        <v>0</v>
      </c>
      <c r="S65" s="17">
        <f t="shared" si="11"/>
        <v>0</v>
      </c>
      <c r="T65" s="17">
        <f t="shared" si="11"/>
        <v>0</v>
      </c>
      <c r="U65" s="17">
        <f t="shared" si="11"/>
        <v>0</v>
      </c>
      <c r="V65" s="17">
        <f t="shared" si="11"/>
        <v>0</v>
      </c>
      <c r="W65" s="17">
        <f t="shared" si="11"/>
        <v>0</v>
      </c>
      <c r="X65" s="17">
        <f t="shared" si="11"/>
        <v>0</v>
      </c>
      <c r="Y65" s="17">
        <f t="shared" si="11"/>
        <v>0</v>
      </c>
      <c r="Z65" s="17">
        <f t="shared" si="11"/>
        <v>0</v>
      </c>
      <c r="AA65" s="17">
        <f t="shared" si="11"/>
        <v>0</v>
      </c>
      <c r="AB65" s="17">
        <f t="shared" si="11"/>
        <v>0</v>
      </c>
      <c r="AC65" s="17">
        <f t="shared" si="11"/>
        <v>0</v>
      </c>
      <c r="AD65" s="17">
        <f t="shared" si="11"/>
        <v>0</v>
      </c>
      <c r="AE65" s="17">
        <f t="shared" si="11"/>
        <v>0</v>
      </c>
      <c r="AF65" s="17">
        <f t="shared" si="11"/>
        <v>0</v>
      </c>
      <c r="AG65" s="17">
        <f t="shared" si="11"/>
        <v>0</v>
      </c>
      <c r="AH65" s="17">
        <f t="shared" si="11"/>
        <v>0</v>
      </c>
      <c r="AI65" s="17">
        <f t="shared" si="11"/>
        <v>0</v>
      </c>
      <c r="AJ65" s="17">
        <f t="shared" si="11"/>
        <v>0</v>
      </c>
      <c r="AK65" s="17">
        <f t="shared" si="11"/>
        <v>0</v>
      </c>
      <c r="AL65" s="17">
        <f t="shared" si="11"/>
        <v>0</v>
      </c>
      <c r="AM65" s="17">
        <f t="shared" si="11"/>
        <v>0</v>
      </c>
      <c r="AN65" s="17">
        <f t="shared" si="11"/>
        <v>0</v>
      </c>
      <c r="AO65" s="17">
        <f t="shared" si="11"/>
        <v>0</v>
      </c>
      <c r="AP65" s="17">
        <f t="shared" si="11"/>
        <v>0</v>
      </c>
      <c r="AQ65" s="17">
        <f t="shared" si="11"/>
        <v>0</v>
      </c>
      <c r="AR65" s="17">
        <f t="shared" si="11"/>
        <v>0</v>
      </c>
      <c r="AS65" s="17">
        <f t="shared" si="11"/>
        <v>0</v>
      </c>
      <c r="AT65" s="17">
        <f t="shared" si="11"/>
        <v>0</v>
      </c>
    </row>
    <row r="66" spans="1:46" ht="15.75" outlineLevel="1" x14ac:dyDescent="0.25">
      <c r="A66" s="18">
        <f t="shared" si="8"/>
        <v>17</v>
      </c>
      <c r="B66" s="22" t="str">
        <f t="shared" si="4"/>
        <v>Бобруйский Region</v>
      </c>
      <c r="C66" s="23" t="str">
        <f t="shared" si="4"/>
        <v>Прокопчик Алексей</v>
      </c>
      <c r="D66" s="17">
        <f t="shared" si="5"/>
        <v>0</v>
      </c>
      <c r="E66" s="24">
        <f>IF(D66&gt;0,RANK(D66,$D$50:$D$93),Реглист!$C$93+1)</f>
        <v>43</v>
      </c>
      <c r="F66" s="17">
        <f t="shared" si="6"/>
        <v>0</v>
      </c>
      <c r="G66" s="17">
        <f t="shared" si="11"/>
        <v>0</v>
      </c>
      <c r="H66" s="17">
        <f t="shared" si="11"/>
        <v>0</v>
      </c>
      <c r="I66" s="17">
        <f t="shared" si="11"/>
        <v>0</v>
      </c>
      <c r="J66" s="17">
        <f t="shared" si="11"/>
        <v>0</v>
      </c>
      <c r="K66" s="17">
        <f t="shared" si="11"/>
        <v>0</v>
      </c>
      <c r="L66" s="17">
        <f t="shared" si="11"/>
        <v>0</v>
      </c>
      <c r="M66" s="17">
        <f t="shared" si="11"/>
        <v>0</v>
      </c>
      <c r="N66" s="17">
        <f t="shared" si="11"/>
        <v>0</v>
      </c>
      <c r="O66" s="17">
        <f t="shared" si="11"/>
        <v>0</v>
      </c>
      <c r="P66" s="17">
        <f t="shared" si="11"/>
        <v>0</v>
      </c>
      <c r="Q66" s="17">
        <f t="shared" si="11"/>
        <v>0</v>
      </c>
      <c r="R66" s="17">
        <f t="shared" si="11"/>
        <v>0</v>
      </c>
      <c r="S66" s="17">
        <f t="shared" si="11"/>
        <v>0</v>
      </c>
      <c r="T66" s="17">
        <f t="shared" si="11"/>
        <v>0</v>
      </c>
      <c r="U66" s="17">
        <f t="shared" si="11"/>
        <v>0</v>
      </c>
      <c r="V66" s="17">
        <f t="shared" si="11"/>
        <v>0</v>
      </c>
      <c r="W66" s="17">
        <f t="shared" si="11"/>
        <v>0</v>
      </c>
      <c r="X66" s="17">
        <f t="shared" si="11"/>
        <v>0</v>
      </c>
      <c r="Y66" s="17">
        <f t="shared" si="11"/>
        <v>0</v>
      </c>
      <c r="Z66" s="17">
        <f t="shared" si="11"/>
        <v>0</v>
      </c>
      <c r="AA66" s="17">
        <f t="shared" si="11"/>
        <v>0</v>
      </c>
      <c r="AB66" s="17">
        <f t="shared" si="11"/>
        <v>0</v>
      </c>
      <c r="AC66" s="17">
        <f t="shared" si="11"/>
        <v>0</v>
      </c>
      <c r="AD66" s="17">
        <f t="shared" si="11"/>
        <v>0</v>
      </c>
      <c r="AE66" s="17">
        <f t="shared" si="11"/>
        <v>0</v>
      </c>
      <c r="AF66" s="17">
        <f t="shared" si="11"/>
        <v>0</v>
      </c>
      <c r="AG66" s="17">
        <f t="shared" si="11"/>
        <v>0</v>
      </c>
      <c r="AH66" s="17">
        <f t="shared" si="11"/>
        <v>0</v>
      </c>
      <c r="AI66" s="17">
        <f t="shared" si="11"/>
        <v>0</v>
      </c>
      <c r="AJ66" s="17">
        <f t="shared" si="11"/>
        <v>0</v>
      </c>
      <c r="AK66" s="17">
        <f t="shared" si="11"/>
        <v>0</v>
      </c>
      <c r="AL66" s="17">
        <f t="shared" si="11"/>
        <v>0</v>
      </c>
      <c r="AM66" s="17">
        <f t="shared" si="11"/>
        <v>0</v>
      </c>
      <c r="AN66" s="17">
        <f t="shared" si="11"/>
        <v>0</v>
      </c>
      <c r="AO66" s="17">
        <f t="shared" si="11"/>
        <v>0</v>
      </c>
      <c r="AP66" s="17">
        <f t="shared" si="11"/>
        <v>0</v>
      </c>
      <c r="AQ66" s="17">
        <f t="shared" si="11"/>
        <v>0</v>
      </c>
      <c r="AR66" s="17">
        <f t="shared" si="11"/>
        <v>0</v>
      </c>
      <c r="AS66" s="17">
        <f t="shared" si="11"/>
        <v>0</v>
      </c>
      <c r="AT66" s="17">
        <f t="shared" si="11"/>
        <v>0</v>
      </c>
    </row>
    <row r="67" spans="1:46" ht="15.75" outlineLevel="1" x14ac:dyDescent="0.25">
      <c r="A67" s="18">
        <f t="shared" si="8"/>
        <v>18</v>
      </c>
      <c r="B67" s="22" t="str">
        <f t="shared" si="4"/>
        <v>West Fishing</v>
      </c>
      <c r="C67" s="23" t="str">
        <f t="shared" si="4"/>
        <v>Непомнящий Виктор</v>
      </c>
      <c r="D67" s="17">
        <f t="shared" si="5"/>
        <v>616.84000000000015</v>
      </c>
      <c r="E67" s="24">
        <f>IF(D67&gt;0,RANK(D67,$D$50:$D$93),Реглист!$C$93+1)</f>
        <v>10</v>
      </c>
      <c r="F67" s="17">
        <f t="shared" si="6"/>
        <v>190.44000000000003</v>
      </c>
      <c r="G67" s="17">
        <f t="shared" si="11"/>
        <v>207.36</v>
      </c>
      <c r="H67" s="17">
        <f t="shared" si="11"/>
        <v>219.04000000000002</v>
      </c>
      <c r="I67" s="17">
        <f t="shared" si="11"/>
        <v>0</v>
      </c>
      <c r="J67" s="17">
        <f t="shared" si="11"/>
        <v>0</v>
      </c>
      <c r="K67" s="17">
        <f t="shared" si="11"/>
        <v>0</v>
      </c>
      <c r="L67" s="17">
        <f t="shared" si="11"/>
        <v>0</v>
      </c>
      <c r="M67" s="17">
        <f t="shared" si="11"/>
        <v>0</v>
      </c>
      <c r="N67" s="17">
        <f t="shared" si="11"/>
        <v>0</v>
      </c>
      <c r="O67" s="17">
        <f t="shared" si="11"/>
        <v>0</v>
      </c>
      <c r="P67" s="17">
        <f t="shared" si="11"/>
        <v>0</v>
      </c>
      <c r="Q67" s="17">
        <f t="shared" si="11"/>
        <v>0</v>
      </c>
      <c r="R67" s="17">
        <f t="shared" si="11"/>
        <v>0</v>
      </c>
      <c r="S67" s="17">
        <f t="shared" si="11"/>
        <v>0</v>
      </c>
      <c r="T67" s="17">
        <f t="shared" si="11"/>
        <v>0</v>
      </c>
      <c r="U67" s="17">
        <f t="shared" si="11"/>
        <v>0</v>
      </c>
      <c r="V67" s="17">
        <f t="shared" si="11"/>
        <v>0</v>
      </c>
      <c r="W67" s="17">
        <f t="shared" si="11"/>
        <v>0</v>
      </c>
      <c r="X67" s="17">
        <f t="shared" si="11"/>
        <v>0</v>
      </c>
      <c r="Y67" s="17">
        <f t="shared" si="11"/>
        <v>0</v>
      </c>
      <c r="Z67" s="17">
        <f t="shared" si="11"/>
        <v>0</v>
      </c>
      <c r="AA67" s="17">
        <f t="shared" si="11"/>
        <v>0</v>
      </c>
      <c r="AB67" s="17">
        <f t="shared" si="11"/>
        <v>0</v>
      </c>
      <c r="AC67" s="17">
        <f t="shared" si="11"/>
        <v>0</v>
      </c>
      <c r="AD67" s="17">
        <f t="shared" si="11"/>
        <v>0</v>
      </c>
      <c r="AE67" s="17">
        <f t="shared" si="11"/>
        <v>0</v>
      </c>
      <c r="AF67" s="17">
        <f t="shared" si="11"/>
        <v>0</v>
      </c>
      <c r="AG67" s="17">
        <f t="shared" si="11"/>
        <v>0</v>
      </c>
      <c r="AH67" s="17">
        <f t="shared" si="11"/>
        <v>0</v>
      </c>
      <c r="AI67" s="17">
        <f t="shared" si="11"/>
        <v>0</v>
      </c>
      <c r="AJ67" s="17">
        <f t="shared" si="11"/>
        <v>0</v>
      </c>
      <c r="AK67" s="17">
        <f t="shared" si="11"/>
        <v>0</v>
      </c>
      <c r="AL67" s="17">
        <f t="shared" si="11"/>
        <v>0</v>
      </c>
      <c r="AM67" s="17">
        <f t="shared" si="11"/>
        <v>0</v>
      </c>
      <c r="AN67" s="17">
        <f t="shared" si="11"/>
        <v>0</v>
      </c>
      <c r="AO67" s="17">
        <f t="shared" si="11"/>
        <v>0</v>
      </c>
      <c r="AP67" s="17">
        <f t="shared" si="11"/>
        <v>0</v>
      </c>
      <c r="AQ67" s="17">
        <f t="shared" si="11"/>
        <v>0</v>
      </c>
      <c r="AR67" s="17">
        <f t="shared" si="11"/>
        <v>0</v>
      </c>
      <c r="AS67" s="17">
        <f t="shared" si="11"/>
        <v>0</v>
      </c>
      <c r="AT67" s="17">
        <f t="shared" si="11"/>
        <v>0</v>
      </c>
    </row>
    <row r="68" spans="1:46" ht="15.75" outlineLevel="1" x14ac:dyDescent="0.25">
      <c r="A68" s="18">
        <f t="shared" si="8"/>
        <v>19</v>
      </c>
      <c r="B68" s="22" t="str">
        <f t="shared" si="4"/>
        <v>K&amp;M</v>
      </c>
      <c r="C68" s="23" t="str">
        <f t="shared" si="4"/>
        <v>Казаченко Владимир</v>
      </c>
      <c r="D68" s="17">
        <f t="shared" si="5"/>
        <v>441.09</v>
      </c>
      <c r="E68" s="24">
        <f>IF(D68&gt;0,RANK(D68,$D$50:$D$93),Реглист!$C$93+1)</f>
        <v>14</v>
      </c>
      <c r="F68" s="17">
        <f t="shared" si="6"/>
        <v>216.08999999999997</v>
      </c>
      <c r="G68" s="17">
        <f t="shared" si="11"/>
        <v>225</v>
      </c>
      <c r="H68" s="17">
        <f t="shared" si="11"/>
        <v>0</v>
      </c>
      <c r="I68" s="17">
        <f t="shared" si="11"/>
        <v>0</v>
      </c>
      <c r="J68" s="17">
        <f t="shared" si="11"/>
        <v>0</v>
      </c>
      <c r="K68" s="17">
        <f t="shared" si="11"/>
        <v>0</v>
      </c>
      <c r="L68" s="17">
        <f t="shared" si="11"/>
        <v>0</v>
      </c>
      <c r="M68" s="17">
        <f t="shared" si="11"/>
        <v>0</v>
      </c>
      <c r="N68" s="17">
        <f t="shared" si="11"/>
        <v>0</v>
      </c>
      <c r="O68" s="17">
        <f t="shared" si="11"/>
        <v>0</v>
      </c>
      <c r="P68" s="17">
        <f t="shared" si="11"/>
        <v>0</v>
      </c>
      <c r="Q68" s="17">
        <f t="shared" si="11"/>
        <v>0</v>
      </c>
      <c r="R68" s="17">
        <f t="shared" si="11"/>
        <v>0</v>
      </c>
      <c r="S68" s="17">
        <f t="shared" si="11"/>
        <v>0</v>
      </c>
      <c r="T68" s="17">
        <f t="shared" si="11"/>
        <v>0</v>
      </c>
      <c r="U68" s="17">
        <f t="shared" si="11"/>
        <v>0</v>
      </c>
      <c r="V68" s="17">
        <f t="shared" si="11"/>
        <v>0</v>
      </c>
      <c r="W68" s="17">
        <f t="shared" si="11"/>
        <v>0</v>
      </c>
      <c r="X68" s="17">
        <f t="shared" si="11"/>
        <v>0</v>
      </c>
      <c r="Y68" s="17">
        <f t="shared" si="11"/>
        <v>0</v>
      </c>
      <c r="Z68" s="17">
        <f t="shared" si="11"/>
        <v>0</v>
      </c>
      <c r="AA68" s="17">
        <f t="shared" si="11"/>
        <v>0</v>
      </c>
      <c r="AB68" s="17">
        <f t="shared" si="11"/>
        <v>0</v>
      </c>
      <c r="AC68" s="17">
        <f t="shared" si="11"/>
        <v>0</v>
      </c>
      <c r="AD68" s="17">
        <f t="shared" si="11"/>
        <v>0</v>
      </c>
      <c r="AE68" s="17">
        <f t="shared" si="11"/>
        <v>0</v>
      </c>
      <c r="AF68" s="17">
        <f t="shared" si="11"/>
        <v>0</v>
      </c>
      <c r="AG68" s="17">
        <f t="shared" si="11"/>
        <v>0</v>
      </c>
      <c r="AH68" s="17">
        <f t="shared" si="11"/>
        <v>0</v>
      </c>
      <c r="AI68" s="17">
        <f t="shared" si="11"/>
        <v>0</v>
      </c>
      <c r="AJ68" s="17">
        <f t="shared" si="11"/>
        <v>0</v>
      </c>
      <c r="AK68" s="17">
        <f t="shared" si="11"/>
        <v>0</v>
      </c>
      <c r="AL68" s="17">
        <f t="shared" si="11"/>
        <v>0</v>
      </c>
      <c r="AM68" s="17">
        <f t="shared" si="11"/>
        <v>0</v>
      </c>
      <c r="AN68" s="17">
        <f t="shared" si="11"/>
        <v>0</v>
      </c>
      <c r="AO68" s="17">
        <f t="shared" si="11"/>
        <v>0</v>
      </c>
      <c r="AP68" s="17">
        <f t="shared" si="11"/>
        <v>0</v>
      </c>
      <c r="AQ68" s="17">
        <f t="shared" si="11"/>
        <v>0</v>
      </c>
      <c r="AR68" s="17">
        <f t="shared" si="11"/>
        <v>0</v>
      </c>
      <c r="AS68" s="17">
        <f t="shared" si="11"/>
        <v>0</v>
      </c>
      <c r="AT68" s="17">
        <f t="shared" si="11"/>
        <v>0</v>
      </c>
    </row>
    <row r="69" spans="1:46" ht="15.75" outlineLevel="1" x14ac:dyDescent="0.25">
      <c r="A69" s="18">
        <f t="shared" si="8"/>
        <v>20</v>
      </c>
      <c r="B69" s="22" t="str">
        <f t="shared" si="4"/>
        <v>Орловские</v>
      </c>
      <c r="C69" s="23" t="str">
        <f t="shared" si="4"/>
        <v>Пластун Вячеслав</v>
      </c>
      <c r="D69" s="17">
        <f t="shared" si="5"/>
        <v>800.02</v>
      </c>
      <c r="E69" s="24">
        <f>IF(D69&gt;0,RANK(D69,$D$50:$D$93),Реглист!$C$93+1)</f>
        <v>6</v>
      </c>
      <c r="F69" s="17">
        <f t="shared" si="6"/>
        <v>222.01000000000002</v>
      </c>
      <c r="G69" s="17">
        <f t="shared" si="11"/>
        <v>153.76000000000002</v>
      </c>
      <c r="H69" s="17">
        <f t="shared" si="11"/>
        <v>193.21</v>
      </c>
      <c r="I69" s="17">
        <f t="shared" si="11"/>
        <v>231.04</v>
      </c>
      <c r="J69" s="17">
        <f t="shared" si="11"/>
        <v>0</v>
      </c>
      <c r="K69" s="17">
        <f t="shared" si="11"/>
        <v>0</v>
      </c>
      <c r="L69" s="17">
        <f t="shared" si="11"/>
        <v>0</v>
      </c>
      <c r="M69" s="17">
        <f t="shared" si="11"/>
        <v>0</v>
      </c>
      <c r="N69" s="17">
        <f t="shared" si="11"/>
        <v>0</v>
      </c>
      <c r="O69" s="17">
        <f t="shared" si="11"/>
        <v>0</v>
      </c>
      <c r="P69" s="17">
        <f t="shared" si="11"/>
        <v>0</v>
      </c>
      <c r="Q69" s="17">
        <f t="shared" si="11"/>
        <v>0</v>
      </c>
      <c r="R69" s="17">
        <f t="shared" si="11"/>
        <v>0</v>
      </c>
      <c r="S69" s="17">
        <f t="shared" si="11"/>
        <v>0</v>
      </c>
      <c r="T69" s="17">
        <f t="shared" si="11"/>
        <v>0</v>
      </c>
      <c r="U69" s="17">
        <f t="shared" si="11"/>
        <v>0</v>
      </c>
      <c r="V69" s="17">
        <f t="shared" si="11"/>
        <v>0</v>
      </c>
      <c r="W69" s="17">
        <f t="shared" si="11"/>
        <v>0</v>
      </c>
      <c r="X69" s="17">
        <f t="shared" si="11"/>
        <v>0</v>
      </c>
      <c r="Y69" s="17">
        <f t="shared" si="11"/>
        <v>0</v>
      </c>
      <c r="Z69" s="17">
        <f t="shared" si="11"/>
        <v>0</v>
      </c>
      <c r="AA69" s="17">
        <f t="shared" ref="G69:AT75" si="12">POWER(AA22/10,2)</f>
        <v>0</v>
      </c>
      <c r="AB69" s="17">
        <f t="shared" si="12"/>
        <v>0</v>
      </c>
      <c r="AC69" s="17">
        <f t="shared" si="12"/>
        <v>0</v>
      </c>
      <c r="AD69" s="17">
        <f t="shared" si="12"/>
        <v>0</v>
      </c>
      <c r="AE69" s="17">
        <f t="shared" si="12"/>
        <v>0</v>
      </c>
      <c r="AF69" s="17">
        <f t="shared" si="12"/>
        <v>0</v>
      </c>
      <c r="AG69" s="17">
        <f t="shared" si="12"/>
        <v>0</v>
      </c>
      <c r="AH69" s="17">
        <f t="shared" si="12"/>
        <v>0</v>
      </c>
      <c r="AI69" s="17">
        <f t="shared" si="12"/>
        <v>0</v>
      </c>
      <c r="AJ69" s="17">
        <f t="shared" si="12"/>
        <v>0</v>
      </c>
      <c r="AK69" s="17">
        <f t="shared" si="12"/>
        <v>0</v>
      </c>
      <c r="AL69" s="17">
        <f t="shared" si="12"/>
        <v>0</v>
      </c>
      <c r="AM69" s="17">
        <f t="shared" si="12"/>
        <v>0</v>
      </c>
      <c r="AN69" s="17">
        <f t="shared" si="12"/>
        <v>0</v>
      </c>
      <c r="AO69" s="17">
        <f t="shared" si="12"/>
        <v>0</v>
      </c>
      <c r="AP69" s="17">
        <f t="shared" si="12"/>
        <v>0</v>
      </c>
      <c r="AQ69" s="17">
        <f t="shared" si="12"/>
        <v>0</v>
      </c>
      <c r="AR69" s="17">
        <f t="shared" si="12"/>
        <v>0</v>
      </c>
      <c r="AS69" s="17">
        <f t="shared" si="12"/>
        <v>0</v>
      </c>
      <c r="AT69" s="17">
        <f t="shared" si="12"/>
        <v>0</v>
      </c>
    </row>
    <row r="70" spans="1:46" ht="15.75" outlineLevel="1" x14ac:dyDescent="0.25">
      <c r="A70" s="18">
        <f t="shared" si="8"/>
        <v>21</v>
      </c>
      <c r="B70" s="22" t="str">
        <f t="shared" ref="B70:C89" si="13">B23</f>
        <v>-</v>
      </c>
      <c r="C70" s="23" t="str">
        <f t="shared" si="13"/>
        <v>-</v>
      </c>
      <c r="D70" s="17">
        <f t="shared" si="5"/>
        <v>0</v>
      </c>
      <c r="E70" s="24">
        <f>IF(D70&gt;0,RANK(D70,$D$50:$D$93),Реглист!$C$93+1)</f>
        <v>43</v>
      </c>
      <c r="F70" s="17">
        <f t="shared" si="6"/>
        <v>0</v>
      </c>
      <c r="G70" s="17">
        <f t="shared" si="12"/>
        <v>0</v>
      </c>
      <c r="H70" s="17">
        <f t="shared" si="12"/>
        <v>0</v>
      </c>
      <c r="I70" s="17">
        <f t="shared" si="12"/>
        <v>0</v>
      </c>
      <c r="J70" s="17">
        <f t="shared" si="12"/>
        <v>0</v>
      </c>
      <c r="K70" s="17">
        <f t="shared" si="12"/>
        <v>0</v>
      </c>
      <c r="L70" s="17">
        <f t="shared" si="12"/>
        <v>0</v>
      </c>
      <c r="M70" s="17">
        <f t="shared" si="12"/>
        <v>0</v>
      </c>
      <c r="N70" s="17">
        <f t="shared" si="12"/>
        <v>0</v>
      </c>
      <c r="O70" s="17">
        <f t="shared" si="12"/>
        <v>0</v>
      </c>
      <c r="P70" s="17">
        <f t="shared" si="12"/>
        <v>0</v>
      </c>
      <c r="Q70" s="17">
        <f t="shared" si="12"/>
        <v>0</v>
      </c>
      <c r="R70" s="17">
        <f t="shared" si="12"/>
        <v>0</v>
      </c>
      <c r="S70" s="17">
        <f t="shared" si="12"/>
        <v>0</v>
      </c>
      <c r="T70" s="17">
        <f t="shared" si="12"/>
        <v>0</v>
      </c>
      <c r="U70" s="17">
        <f t="shared" si="12"/>
        <v>0</v>
      </c>
      <c r="V70" s="17">
        <f t="shared" si="12"/>
        <v>0</v>
      </c>
      <c r="W70" s="17">
        <f t="shared" si="12"/>
        <v>0</v>
      </c>
      <c r="X70" s="17">
        <f t="shared" si="12"/>
        <v>0</v>
      </c>
      <c r="Y70" s="17">
        <f t="shared" si="12"/>
        <v>0</v>
      </c>
      <c r="Z70" s="17">
        <f t="shared" si="12"/>
        <v>0</v>
      </c>
      <c r="AA70" s="17">
        <f t="shared" si="12"/>
        <v>0</v>
      </c>
      <c r="AB70" s="17">
        <f t="shared" si="12"/>
        <v>0</v>
      </c>
      <c r="AC70" s="17">
        <f t="shared" si="12"/>
        <v>0</v>
      </c>
      <c r="AD70" s="17">
        <f t="shared" si="12"/>
        <v>0</v>
      </c>
      <c r="AE70" s="17">
        <f t="shared" si="12"/>
        <v>0</v>
      </c>
      <c r="AF70" s="17">
        <f t="shared" si="12"/>
        <v>0</v>
      </c>
      <c r="AG70" s="17">
        <f t="shared" si="12"/>
        <v>0</v>
      </c>
      <c r="AH70" s="17">
        <f t="shared" si="12"/>
        <v>0</v>
      </c>
      <c r="AI70" s="17">
        <f t="shared" si="12"/>
        <v>0</v>
      </c>
      <c r="AJ70" s="17">
        <f t="shared" si="12"/>
        <v>0</v>
      </c>
      <c r="AK70" s="17">
        <f t="shared" si="12"/>
        <v>0</v>
      </c>
      <c r="AL70" s="17">
        <f t="shared" si="12"/>
        <v>0</v>
      </c>
      <c r="AM70" s="17">
        <f t="shared" si="12"/>
        <v>0</v>
      </c>
      <c r="AN70" s="17">
        <f t="shared" si="12"/>
        <v>0</v>
      </c>
      <c r="AO70" s="17">
        <f t="shared" si="12"/>
        <v>0</v>
      </c>
      <c r="AP70" s="17">
        <f t="shared" si="12"/>
        <v>0</v>
      </c>
      <c r="AQ70" s="17">
        <f t="shared" si="12"/>
        <v>0</v>
      </c>
      <c r="AR70" s="17">
        <f t="shared" si="12"/>
        <v>0</v>
      </c>
      <c r="AS70" s="17">
        <f t="shared" si="12"/>
        <v>0</v>
      </c>
      <c r="AT70" s="17">
        <f t="shared" si="12"/>
        <v>0</v>
      </c>
    </row>
    <row r="71" spans="1:46" ht="15.75" outlineLevel="1" x14ac:dyDescent="0.25">
      <c r="A71" s="18">
        <f t="shared" si="8"/>
        <v>22</v>
      </c>
      <c r="B71" s="22" t="str">
        <f t="shared" si="13"/>
        <v>SB-fishing</v>
      </c>
      <c r="C71" s="23" t="str">
        <f t="shared" si="13"/>
        <v>Минков Александр</v>
      </c>
      <c r="D71" s="17">
        <f t="shared" si="5"/>
        <v>1064.6099999999999</v>
      </c>
      <c r="E71" s="24">
        <f>IF(D71&gt;0,RANK(D71,$D$50:$D$93),Реглист!$C$93+1)</f>
        <v>3</v>
      </c>
      <c r="F71" s="17">
        <f t="shared" si="6"/>
        <v>210.25</v>
      </c>
      <c r="G71" s="17">
        <f t="shared" si="12"/>
        <v>198.81</v>
      </c>
      <c r="H71" s="17">
        <f t="shared" si="12"/>
        <v>198.81</v>
      </c>
      <c r="I71" s="17">
        <f t="shared" si="12"/>
        <v>210.25</v>
      </c>
      <c r="J71" s="17">
        <f t="shared" si="12"/>
        <v>246.48999999999998</v>
      </c>
      <c r="K71" s="17">
        <f t="shared" si="12"/>
        <v>0</v>
      </c>
      <c r="L71" s="17">
        <f t="shared" si="12"/>
        <v>0</v>
      </c>
      <c r="M71" s="17">
        <f t="shared" si="12"/>
        <v>0</v>
      </c>
      <c r="N71" s="17">
        <f t="shared" si="12"/>
        <v>0</v>
      </c>
      <c r="O71" s="17">
        <f t="shared" si="12"/>
        <v>0</v>
      </c>
      <c r="P71" s="17">
        <f t="shared" si="12"/>
        <v>0</v>
      </c>
      <c r="Q71" s="17">
        <f t="shared" si="12"/>
        <v>0</v>
      </c>
      <c r="R71" s="17">
        <f t="shared" si="12"/>
        <v>0</v>
      </c>
      <c r="S71" s="17">
        <f t="shared" si="12"/>
        <v>0</v>
      </c>
      <c r="T71" s="17">
        <f t="shared" si="12"/>
        <v>0</v>
      </c>
      <c r="U71" s="17">
        <f t="shared" si="12"/>
        <v>0</v>
      </c>
      <c r="V71" s="17">
        <f t="shared" si="12"/>
        <v>0</v>
      </c>
      <c r="W71" s="17">
        <f t="shared" si="12"/>
        <v>0</v>
      </c>
      <c r="X71" s="17">
        <f t="shared" si="12"/>
        <v>0</v>
      </c>
      <c r="Y71" s="17">
        <f t="shared" si="12"/>
        <v>0</v>
      </c>
      <c r="Z71" s="17">
        <f t="shared" si="12"/>
        <v>0</v>
      </c>
      <c r="AA71" s="17">
        <f t="shared" si="12"/>
        <v>0</v>
      </c>
      <c r="AB71" s="17">
        <f t="shared" si="12"/>
        <v>0</v>
      </c>
      <c r="AC71" s="17">
        <f t="shared" si="12"/>
        <v>0</v>
      </c>
      <c r="AD71" s="17">
        <f t="shared" si="12"/>
        <v>0</v>
      </c>
      <c r="AE71" s="17">
        <f t="shared" si="12"/>
        <v>0</v>
      </c>
      <c r="AF71" s="17">
        <f t="shared" si="12"/>
        <v>0</v>
      </c>
      <c r="AG71" s="17">
        <f t="shared" si="12"/>
        <v>0</v>
      </c>
      <c r="AH71" s="17">
        <f t="shared" si="12"/>
        <v>0</v>
      </c>
      <c r="AI71" s="17">
        <f t="shared" si="12"/>
        <v>0</v>
      </c>
      <c r="AJ71" s="17">
        <f t="shared" si="12"/>
        <v>0</v>
      </c>
      <c r="AK71" s="17">
        <f t="shared" si="12"/>
        <v>0</v>
      </c>
      <c r="AL71" s="17">
        <f t="shared" si="12"/>
        <v>0</v>
      </c>
      <c r="AM71" s="17">
        <f t="shared" si="12"/>
        <v>0</v>
      </c>
      <c r="AN71" s="17">
        <f t="shared" si="12"/>
        <v>0</v>
      </c>
      <c r="AO71" s="17">
        <f t="shared" si="12"/>
        <v>0</v>
      </c>
      <c r="AP71" s="17">
        <f t="shared" si="12"/>
        <v>0</v>
      </c>
      <c r="AQ71" s="17">
        <f t="shared" si="12"/>
        <v>0</v>
      </c>
      <c r="AR71" s="17">
        <f t="shared" si="12"/>
        <v>0</v>
      </c>
      <c r="AS71" s="17">
        <f t="shared" si="12"/>
        <v>0</v>
      </c>
      <c r="AT71" s="17">
        <f t="shared" si="12"/>
        <v>0</v>
      </c>
    </row>
    <row r="72" spans="1:46" ht="15.75" outlineLevel="1" x14ac:dyDescent="0.25">
      <c r="A72" s="18">
        <f t="shared" si="8"/>
        <v>23</v>
      </c>
      <c r="B72" s="22" t="str">
        <f t="shared" si="13"/>
        <v>ULBroTeaM</v>
      </c>
      <c r="C72" s="23" t="str">
        <f t="shared" si="13"/>
        <v>Василенков Вячеслав</v>
      </c>
      <c r="D72" s="17">
        <f t="shared" si="5"/>
        <v>0</v>
      </c>
      <c r="E72" s="24">
        <f>IF(D72&gt;0,RANK(D72,$D$50:$D$93),Реглист!$C$93+1)</f>
        <v>43</v>
      </c>
      <c r="F72" s="17">
        <f t="shared" si="6"/>
        <v>0</v>
      </c>
      <c r="G72" s="17">
        <f t="shared" si="12"/>
        <v>0</v>
      </c>
      <c r="H72" s="17">
        <f t="shared" si="12"/>
        <v>0</v>
      </c>
      <c r="I72" s="17">
        <f t="shared" si="12"/>
        <v>0</v>
      </c>
      <c r="J72" s="17">
        <f t="shared" si="12"/>
        <v>0</v>
      </c>
      <c r="K72" s="17">
        <f t="shared" si="12"/>
        <v>0</v>
      </c>
      <c r="L72" s="17">
        <f t="shared" si="12"/>
        <v>0</v>
      </c>
      <c r="M72" s="17">
        <f t="shared" si="12"/>
        <v>0</v>
      </c>
      <c r="N72" s="17">
        <f t="shared" si="12"/>
        <v>0</v>
      </c>
      <c r="O72" s="17">
        <f t="shared" si="12"/>
        <v>0</v>
      </c>
      <c r="P72" s="17">
        <f t="shared" si="12"/>
        <v>0</v>
      </c>
      <c r="Q72" s="17">
        <f t="shared" si="12"/>
        <v>0</v>
      </c>
      <c r="R72" s="17">
        <f t="shared" si="12"/>
        <v>0</v>
      </c>
      <c r="S72" s="17">
        <f t="shared" si="12"/>
        <v>0</v>
      </c>
      <c r="T72" s="17">
        <f t="shared" si="12"/>
        <v>0</v>
      </c>
      <c r="U72" s="17">
        <f t="shared" si="12"/>
        <v>0</v>
      </c>
      <c r="V72" s="17">
        <f t="shared" si="12"/>
        <v>0</v>
      </c>
      <c r="W72" s="17">
        <f t="shared" si="12"/>
        <v>0</v>
      </c>
      <c r="X72" s="17">
        <f t="shared" si="12"/>
        <v>0</v>
      </c>
      <c r="Y72" s="17">
        <f t="shared" si="12"/>
        <v>0</v>
      </c>
      <c r="Z72" s="17">
        <f t="shared" si="12"/>
        <v>0</v>
      </c>
      <c r="AA72" s="17">
        <f t="shared" si="12"/>
        <v>0</v>
      </c>
      <c r="AB72" s="17">
        <f t="shared" si="12"/>
        <v>0</v>
      </c>
      <c r="AC72" s="17">
        <f t="shared" si="12"/>
        <v>0</v>
      </c>
      <c r="AD72" s="17">
        <f t="shared" si="12"/>
        <v>0</v>
      </c>
      <c r="AE72" s="17">
        <f t="shared" si="12"/>
        <v>0</v>
      </c>
      <c r="AF72" s="17">
        <f t="shared" si="12"/>
        <v>0</v>
      </c>
      <c r="AG72" s="17">
        <f t="shared" si="12"/>
        <v>0</v>
      </c>
      <c r="AH72" s="17">
        <f t="shared" si="12"/>
        <v>0</v>
      </c>
      <c r="AI72" s="17">
        <f t="shared" si="12"/>
        <v>0</v>
      </c>
      <c r="AJ72" s="17">
        <f t="shared" si="12"/>
        <v>0</v>
      </c>
      <c r="AK72" s="17">
        <f t="shared" si="12"/>
        <v>0</v>
      </c>
      <c r="AL72" s="17">
        <f t="shared" si="12"/>
        <v>0</v>
      </c>
      <c r="AM72" s="17">
        <f t="shared" si="12"/>
        <v>0</v>
      </c>
      <c r="AN72" s="17">
        <f t="shared" si="12"/>
        <v>0</v>
      </c>
      <c r="AO72" s="17">
        <f t="shared" si="12"/>
        <v>0</v>
      </c>
      <c r="AP72" s="17">
        <f t="shared" si="12"/>
        <v>0</v>
      </c>
      <c r="AQ72" s="17">
        <f t="shared" si="12"/>
        <v>0</v>
      </c>
      <c r="AR72" s="17">
        <f t="shared" si="12"/>
        <v>0</v>
      </c>
      <c r="AS72" s="17">
        <f t="shared" si="12"/>
        <v>0</v>
      </c>
      <c r="AT72" s="17">
        <f t="shared" si="12"/>
        <v>0</v>
      </c>
    </row>
    <row r="73" spans="1:46" ht="15.75" outlineLevel="1" x14ac:dyDescent="0.25">
      <c r="A73" s="18">
        <f t="shared" si="8"/>
        <v>24</v>
      </c>
      <c r="B73" s="22" t="str">
        <f t="shared" si="13"/>
        <v>ES team</v>
      </c>
      <c r="C73" s="23" t="str">
        <f t="shared" si="13"/>
        <v>Асинский Александр</v>
      </c>
      <c r="D73" s="17">
        <f t="shared" si="5"/>
        <v>0</v>
      </c>
      <c r="E73" s="24">
        <f>IF(D73&gt;0,RANK(D73,$D$50:$D$93),Реглист!$C$93+1)</f>
        <v>43</v>
      </c>
      <c r="F73" s="17">
        <f t="shared" si="6"/>
        <v>0</v>
      </c>
      <c r="G73" s="17">
        <f t="shared" si="12"/>
        <v>0</v>
      </c>
      <c r="H73" s="17">
        <f t="shared" si="12"/>
        <v>0</v>
      </c>
      <c r="I73" s="17">
        <f t="shared" si="12"/>
        <v>0</v>
      </c>
      <c r="J73" s="17">
        <f t="shared" si="12"/>
        <v>0</v>
      </c>
      <c r="K73" s="17">
        <f t="shared" si="12"/>
        <v>0</v>
      </c>
      <c r="L73" s="17">
        <f t="shared" si="12"/>
        <v>0</v>
      </c>
      <c r="M73" s="17">
        <f t="shared" si="12"/>
        <v>0</v>
      </c>
      <c r="N73" s="17">
        <f t="shared" si="12"/>
        <v>0</v>
      </c>
      <c r="O73" s="17">
        <f t="shared" si="12"/>
        <v>0</v>
      </c>
      <c r="P73" s="17">
        <f t="shared" si="12"/>
        <v>0</v>
      </c>
      <c r="Q73" s="17">
        <f t="shared" si="12"/>
        <v>0</v>
      </c>
      <c r="R73" s="17">
        <f t="shared" si="12"/>
        <v>0</v>
      </c>
      <c r="S73" s="17">
        <f t="shared" si="12"/>
        <v>0</v>
      </c>
      <c r="T73" s="17">
        <f t="shared" si="12"/>
        <v>0</v>
      </c>
      <c r="U73" s="17">
        <f t="shared" si="12"/>
        <v>0</v>
      </c>
      <c r="V73" s="17">
        <f t="shared" si="12"/>
        <v>0</v>
      </c>
      <c r="W73" s="17">
        <f t="shared" si="12"/>
        <v>0</v>
      </c>
      <c r="X73" s="17">
        <f t="shared" si="12"/>
        <v>0</v>
      </c>
      <c r="Y73" s="17">
        <f t="shared" si="12"/>
        <v>0</v>
      </c>
      <c r="Z73" s="17">
        <f t="shared" si="12"/>
        <v>0</v>
      </c>
      <c r="AA73" s="17">
        <f t="shared" si="12"/>
        <v>0</v>
      </c>
      <c r="AB73" s="17">
        <f t="shared" si="12"/>
        <v>0</v>
      </c>
      <c r="AC73" s="17">
        <f t="shared" si="12"/>
        <v>0</v>
      </c>
      <c r="AD73" s="17">
        <f t="shared" si="12"/>
        <v>0</v>
      </c>
      <c r="AE73" s="17">
        <f t="shared" si="12"/>
        <v>0</v>
      </c>
      <c r="AF73" s="17">
        <f t="shared" si="12"/>
        <v>0</v>
      </c>
      <c r="AG73" s="17">
        <f t="shared" si="12"/>
        <v>0</v>
      </c>
      <c r="AH73" s="17">
        <f t="shared" si="12"/>
        <v>0</v>
      </c>
      <c r="AI73" s="17">
        <f t="shared" si="12"/>
        <v>0</v>
      </c>
      <c r="AJ73" s="17">
        <f t="shared" si="12"/>
        <v>0</v>
      </c>
      <c r="AK73" s="17">
        <f t="shared" si="12"/>
        <v>0</v>
      </c>
      <c r="AL73" s="17">
        <f t="shared" si="12"/>
        <v>0</v>
      </c>
      <c r="AM73" s="17">
        <f t="shared" si="12"/>
        <v>0</v>
      </c>
      <c r="AN73" s="17">
        <f t="shared" si="12"/>
        <v>0</v>
      </c>
      <c r="AO73" s="17">
        <f t="shared" si="12"/>
        <v>0</v>
      </c>
      <c r="AP73" s="17">
        <f t="shared" si="12"/>
        <v>0</v>
      </c>
      <c r="AQ73" s="17">
        <f t="shared" si="12"/>
        <v>0</v>
      </c>
      <c r="AR73" s="17">
        <f t="shared" si="12"/>
        <v>0</v>
      </c>
      <c r="AS73" s="17">
        <f t="shared" si="12"/>
        <v>0</v>
      </c>
      <c r="AT73" s="17">
        <f t="shared" si="12"/>
        <v>0</v>
      </c>
    </row>
    <row r="74" spans="1:46" ht="15.75" outlineLevel="1" x14ac:dyDescent="0.25">
      <c r="A74" s="18">
        <f t="shared" si="8"/>
        <v>25</v>
      </c>
      <c r="B74" s="22" t="str">
        <f t="shared" si="13"/>
        <v>Bad  Fish</v>
      </c>
      <c r="C74" s="23" t="str">
        <f t="shared" si="13"/>
        <v>Желтов Игорь</v>
      </c>
      <c r="D74" s="17">
        <f t="shared" si="5"/>
        <v>296.69</v>
      </c>
      <c r="E74" s="24">
        <f>IF(D74&gt;0,RANK(D74,$D$50:$D$93),Реглист!$C$93+1)</f>
        <v>20</v>
      </c>
      <c r="F74" s="17">
        <f t="shared" si="6"/>
        <v>127.69000000000001</v>
      </c>
      <c r="G74" s="17">
        <f t="shared" si="12"/>
        <v>169</v>
      </c>
      <c r="H74" s="17">
        <f t="shared" si="12"/>
        <v>0</v>
      </c>
      <c r="I74" s="17">
        <f t="shared" si="12"/>
        <v>0</v>
      </c>
      <c r="J74" s="17">
        <f t="shared" si="12"/>
        <v>0</v>
      </c>
      <c r="K74" s="17">
        <f t="shared" si="12"/>
        <v>0</v>
      </c>
      <c r="L74" s="17">
        <f t="shared" si="12"/>
        <v>0</v>
      </c>
      <c r="M74" s="17">
        <f t="shared" si="12"/>
        <v>0</v>
      </c>
      <c r="N74" s="17">
        <f t="shared" si="12"/>
        <v>0</v>
      </c>
      <c r="O74" s="17">
        <f t="shared" si="12"/>
        <v>0</v>
      </c>
      <c r="P74" s="17">
        <f t="shared" si="12"/>
        <v>0</v>
      </c>
      <c r="Q74" s="17">
        <f t="shared" si="12"/>
        <v>0</v>
      </c>
      <c r="R74" s="17">
        <f t="shared" si="12"/>
        <v>0</v>
      </c>
      <c r="S74" s="17">
        <f t="shared" si="12"/>
        <v>0</v>
      </c>
      <c r="T74" s="17">
        <f t="shared" si="12"/>
        <v>0</v>
      </c>
      <c r="U74" s="17">
        <f t="shared" si="12"/>
        <v>0</v>
      </c>
      <c r="V74" s="17">
        <f t="shared" si="12"/>
        <v>0</v>
      </c>
      <c r="W74" s="17">
        <f t="shared" si="12"/>
        <v>0</v>
      </c>
      <c r="X74" s="17">
        <f t="shared" si="12"/>
        <v>0</v>
      </c>
      <c r="Y74" s="17">
        <f t="shared" si="12"/>
        <v>0</v>
      </c>
      <c r="Z74" s="17">
        <f t="shared" si="12"/>
        <v>0</v>
      </c>
      <c r="AA74" s="17">
        <f t="shared" si="12"/>
        <v>0</v>
      </c>
      <c r="AB74" s="17">
        <f t="shared" si="12"/>
        <v>0</v>
      </c>
      <c r="AC74" s="17">
        <f t="shared" si="12"/>
        <v>0</v>
      </c>
      <c r="AD74" s="17">
        <f t="shared" si="12"/>
        <v>0</v>
      </c>
      <c r="AE74" s="17">
        <f t="shared" si="12"/>
        <v>0</v>
      </c>
      <c r="AF74" s="17">
        <f t="shared" si="12"/>
        <v>0</v>
      </c>
      <c r="AG74" s="17">
        <f t="shared" si="12"/>
        <v>0</v>
      </c>
      <c r="AH74" s="17">
        <f t="shared" si="12"/>
        <v>0</v>
      </c>
      <c r="AI74" s="17">
        <f t="shared" si="12"/>
        <v>0</v>
      </c>
      <c r="AJ74" s="17">
        <f t="shared" si="12"/>
        <v>0</v>
      </c>
      <c r="AK74" s="17">
        <f t="shared" si="12"/>
        <v>0</v>
      </c>
      <c r="AL74" s="17">
        <f t="shared" si="12"/>
        <v>0</v>
      </c>
      <c r="AM74" s="17">
        <f t="shared" si="12"/>
        <v>0</v>
      </c>
      <c r="AN74" s="17">
        <f t="shared" si="12"/>
        <v>0</v>
      </c>
      <c r="AO74" s="17">
        <f t="shared" si="12"/>
        <v>0</v>
      </c>
      <c r="AP74" s="17">
        <f t="shared" si="12"/>
        <v>0</v>
      </c>
      <c r="AQ74" s="17">
        <f t="shared" si="12"/>
        <v>0</v>
      </c>
      <c r="AR74" s="17">
        <f t="shared" si="12"/>
        <v>0</v>
      </c>
      <c r="AS74" s="17">
        <f t="shared" si="12"/>
        <v>0</v>
      </c>
      <c r="AT74" s="17">
        <f t="shared" si="12"/>
        <v>0</v>
      </c>
    </row>
    <row r="75" spans="1:46" ht="15.75" outlineLevel="1" x14ac:dyDescent="0.25">
      <c r="A75" s="18">
        <f t="shared" si="8"/>
        <v>26</v>
      </c>
      <c r="B75" s="22" t="str">
        <f t="shared" si="13"/>
        <v>Штиль</v>
      </c>
      <c r="C75" s="23" t="str">
        <f t="shared" si="13"/>
        <v>Рябишников Иван</v>
      </c>
      <c r="D75" s="17">
        <f t="shared" si="5"/>
        <v>378.13</v>
      </c>
      <c r="E75" s="24">
        <f>IF(D75&gt;0,RANK(D75,$D$50:$D$93),Реглист!$C$93+1)</f>
        <v>19</v>
      </c>
      <c r="F75" s="17">
        <f t="shared" si="6"/>
        <v>187.68999999999997</v>
      </c>
      <c r="G75" s="17">
        <f t="shared" si="12"/>
        <v>190.44000000000003</v>
      </c>
      <c r="H75" s="17">
        <f t="shared" si="12"/>
        <v>0</v>
      </c>
      <c r="I75" s="17">
        <f t="shared" si="12"/>
        <v>0</v>
      </c>
      <c r="J75" s="17">
        <f t="shared" si="12"/>
        <v>0</v>
      </c>
      <c r="K75" s="17">
        <f t="shared" si="12"/>
        <v>0</v>
      </c>
      <c r="L75" s="17">
        <f t="shared" si="12"/>
        <v>0</v>
      </c>
      <c r="M75" s="17">
        <f t="shared" si="12"/>
        <v>0</v>
      </c>
      <c r="N75" s="17">
        <f t="shared" si="12"/>
        <v>0</v>
      </c>
      <c r="O75" s="17">
        <f t="shared" si="12"/>
        <v>0</v>
      </c>
      <c r="P75" s="17">
        <f t="shared" si="12"/>
        <v>0</v>
      </c>
      <c r="Q75" s="17">
        <f t="shared" si="12"/>
        <v>0</v>
      </c>
      <c r="R75" s="17">
        <f t="shared" si="12"/>
        <v>0</v>
      </c>
      <c r="S75" s="17">
        <f t="shared" si="12"/>
        <v>0</v>
      </c>
      <c r="T75" s="17">
        <f t="shared" si="12"/>
        <v>0</v>
      </c>
      <c r="U75" s="17">
        <f t="shared" si="12"/>
        <v>0</v>
      </c>
      <c r="V75" s="17">
        <f t="shared" si="12"/>
        <v>0</v>
      </c>
      <c r="W75" s="17">
        <f t="shared" si="12"/>
        <v>0</v>
      </c>
      <c r="X75" s="17">
        <f t="shared" si="12"/>
        <v>0</v>
      </c>
      <c r="Y75" s="17">
        <f t="shared" si="12"/>
        <v>0</v>
      </c>
      <c r="Z75" s="17">
        <f t="shared" si="12"/>
        <v>0</v>
      </c>
      <c r="AA75" s="17">
        <f t="shared" si="12"/>
        <v>0</v>
      </c>
      <c r="AB75" s="17">
        <f t="shared" si="12"/>
        <v>0</v>
      </c>
      <c r="AC75" s="17">
        <f t="shared" si="12"/>
        <v>0</v>
      </c>
      <c r="AD75" s="17">
        <f t="shared" si="12"/>
        <v>0</v>
      </c>
      <c r="AE75" s="17">
        <f t="shared" si="12"/>
        <v>0</v>
      </c>
      <c r="AF75" s="17">
        <f t="shared" si="12"/>
        <v>0</v>
      </c>
      <c r="AG75" s="17">
        <f t="shared" si="12"/>
        <v>0</v>
      </c>
      <c r="AH75" s="17">
        <f t="shared" si="12"/>
        <v>0</v>
      </c>
      <c r="AI75" s="17">
        <f t="shared" si="12"/>
        <v>0</v>
      </c>
      <c r="AJ75" s="17">
        <f t="shared" si="12"/>
        <v>0</v>
      </c>
      <c r="AK75" s="17">
        <f t="shared" si="12"/>
        <v>0</v>
      </c>
      <c r="AL75" s="17">
        <f t="shared" si="12"/>
        <v>0</v>
      </c>
      <c r="AM75" s="17">
        <f t="shared" si="12"/>
        <v>0</v>
      </c>
      <c r="AN75" s="17">
        <f t="shared" si="12"/>
        <v>0</v>
      </c>
      <c r="AO75" s="17">
        <f t="shared" si="12"/>
        <v>0</v>
      </c>
      <c r="AP75" s="17">
        <f t="shared" ref="G75:AT82" si="14">POWER(AP28/10,2)</f>
        <v>0</v>
      </c>
      <c r="AQ75" s="17">
        <f t="shared" si="14"/>
        <v>0</v>
      </c>
      <c r="AR75" s="17">
        <f t="shared" si="14"/>
        <v>0</v>
      </c>
      <c r="AS75" s="17">
        <f t="shared" si="14"/>
        <v>0</v>
      </c>
      <c r="AT75" s="17">
        <f t="shared" si="14"/>
        <v>0</v>
      </c>
    </row>
    <row r="76" spans="1:46" ht="15.75" outlineLevel="1" x14ac:dyDescent="0.25">
      <c r="A76" s="18">
        <f t="shared" si="8"/>
        <v>27</v>
      </c>
      <c r="B76" s="22" t="str">
        <f t="shared" si="13"/>
        <v>Solfishing</v>
      </c>
      <c r="C76" s="23" t="str">
        <f t="shared" si="13"/>
        <v>Губчик Александр</v>
      </c>
      <c r="D76" s="17">
        <f t="shared" si="5"/>
        <v>0</v>
      </c>
      <c r="E76" s="24">
        <f>IF(D76&gt;0,RANK(D76,$D$50:$D$93),Реглист!$C$93+1)</f>
        <v>43</v>
      </c>
      <c r="F76" s="17">
        <f t="shared" si="6"/>
        <v>0</v>
      </c>
      <c r="G76" s="17">
        <f t="shared" si="14"/>
        <v>0</v>
      </c>
      <c r="H76" s="17">
        <f t="shared" si="14"/>
        <v>0</v>
      </c>
      <c r="I76" s="17">
        <f t="shared" si="14"/>
        <v>0</v>
      </c>
      <c r="J76" s="17">
        <f t="shared" si="14"/>
        <v>0</v>
      </c>
      <c r="K76" s="17">
        <f t="shared" si="14"/>
        <v>0</v>
      </c>
      <c r="L76" s="17">
        <f t="shared" si="14"/>
        <v>0</v>
      </c>
      <c r="M76" s="17">
        <f t="shared" si="14"/>
        <v>0</v>
      </c>
      <c r="N76" s="17">
        <f t="shared" si="14"/>
        <v>0</v>
      </c>
      <c r="O76" s="17">
        <f t="shared" si="14"/>
        <v>0</v>
      </c>
      <c r="P76" s="17">
        <f t="shared" si="14"/>
        <v>0</v>
      </c>
      <c r="Q76" s="17">
        <f t="shared" si="14"/>
        <v>0</v>
      </c>
      <c r="R76" s="17">
        <f t="shared" si="14"/>
        <v>0</v>
      </c>
      <c r="S76" s="17">
        <f t="shared" si="14"/>
        <v>0</v>
      </c>
      <c r="T76" s="17">
        <f t="shared" si="14"/>
        <v>0</v>
      </c>
      <c r="U76" s="17">
        <f t="shared" si="14"/>
        <v>0</v>
      </c>
      <c r="V76" s="17">
        <f t="shared" si="14"/>
        <v>0</v>
      </c>
      <c r="W76" s="17">
        <f t="shared" si="14"/>
        <v>0</v>
      </c>
      <c r="X76" s="17">
        <f t="shared" si="14"/>
        <v>0</v>
      </c>
      <c r="Y76" s="17">
        <f t="shared" si="14"/>
        <v>0</v>
      </c>
      <c r="Z76" s="17">
        <f t="shared" si="14"/>
        <v>0</v>
      </c>
      <c r="AA76" s="17">
        <f t="shared" si="14"/>
        <v>0</v>
      </c>
      <c r="AB76" s="17">
        <f t="shared" si="14"/>
        <v>0</v>
      </c>
      <c r="AC76" s="17">
        <f t="shared" si="14"/>
        <v>0</v>
      </c>
      <c r="AD76" s="17">
        <f t="shared" si="14"/>
        <v>0</v>
      </c>
      <c r="AE76" s="17">
        <f t="shared" si="14"/>
        <v>0</v>
      </c>
      <c r="AF76" s="17">
        <f t="shared" si="14"/>
        <v>0</v>
      </c>
      <c r="AG76" s="17">
        <f t="shared" si="14"/>
        <v>0</v>
      </c>
      <c r="AH76" s="17">
        <f t="shared" si="14"/>
        <v>0</v>
      </c>
      <c r="AI76" s="17">
        <f t="shared" si="14"/>
        <v>0</v>
      </c>
      <c r="AJ76" s="17">
        <f t="shared" si="14"/>
        <v>0</v>
      </c>
      <c r="AK76" s="17">
        <f t="shared" si="14"/>
        <v>0</v>
      </c>
      <c r="AL76" s="17">
        <f t="shared" si="14"/>
        <v>0</v>
      </c>
      <c r="AM76" s="17">
        <f t="shared" si="14"/>
        <v>0</v>
      </c>
      <c r="AN76" s="17">
        <f t="shared" si="14"/>
        <v>0</v>
      </c>
      <c r="AO76" s="17">
        <f t="shared" si="14"/>
        <v>0</v>
      </c>
      <c r="AP76" s="17">
        <f t="shared" si="14"/>
        <v>0</v>
      </c>
      <c r="AQ76" s="17">
        <f t="shared" si="14"/>
        <v>0</v>
      </c>
      <c r="AR76" s="17">
        <f t="shared" si="14"/>
        <v>0</v>
      </c>
      <c r="AS76" s="17">
        <f t="shared" si="14"/>
        <v>0</v>
      </c>
      <c r="AT76" s="17">
        <f t="shared" si="14"/>
        <v>0</v>
      </c>
    </row>
    <row r="77" spans="1:46" ht="15.75" outlineLevel="1" x14ac:dyDescent="0.25">
      <c r="A77" s="18">
        <f t="shared" si="8"/>
        <v>28</v>
      </c>
      <c r="B77" s="22" t="str">
        <f t="shared" si="13"/>
        <v>Favorite Team Belarus</v>
      </c>
      <c r="C77" s="23" t="str">
        <f t="shared" si="13"/>
        <v xml:space="preserve">Анпилов Андрей </v>
      </c>
      <c r="D77" s="17">
        <f t="shared" si="5"/>
        <v>1536.8400000000001</v>
      </c>
      <c r="E77" s="24">
        <f>IF(D77&gt;0,RANK(D77,$D$50:$D$93),Реглист!$C$93+1)</f>
        <v>2</v>
      </c>
      <c r="F77" s="17">
        <f t="shared" si="6"/>
        <v>196</v>
      </c>
      <c r="G77" s="17">
        <f t="shared" si="14"/>
        <v>141.61000000000001</v>
      </c>
      <c r="H77" s="17">
        <f t="shared" si="14"/>
        <v>151.29000000000002</v>
      </c>
      <c r="I77" s="17">
        <f t="shared" si="14"/>
        <v>193.21</v>
      </c>
      <c r="J77" s="17">
        <f t="shared" si="14"/>
        <v>148.83999999999997</v>
      </c>
      <c r="K77" s="17">
        <f t="shared" si="14"/>
        <v>176.89000000000001</v>
      </c>
      <c r="L77" s="17">
        <f t="shared" si="14"/>
        <v>529</v>
      </c>
      <c r="M77" s="17">
        <f t="shared" si="14"/>
        <v>0</v>
      </c>
      <c r="N77" s="17">
        <f t="shared" si="14"/>
        <v>0</v>
      </c>
      <c r="O77" s="17">
        <f t="shared" si="14"/>
        <v>0</v>
      </c>
      <c r="P77" s="17">
        <f t="shared" si="14"/>
        <v>0</v>
      </c>
      <c r="Q77" s="17">
        <f t="shared" si="14"/>
        <v>0</v>
      </c>
      <c r="R77" s="17">
        <f t="shared" si="14"/>
        <v>0</v>
      </c>
      <c r="S77" s="17">
        <f t="shared" si="14"/>
        <v>0</v>
      </c>
      <c r="T77" s="17">
        <f t="shared" si="14"/>
        <v>0</v>
      </c>
      <c r="U77" s="17">
        <f t="shared" si="14"/>
        <v>0</v>
      </c>
      <c r="V77" s="17">
        <f t="shared" si="14"/>
        <v>0</v>
      </c>
      <c r="W77" s="17">
        <f t="shared" si="14"/>
        <v>0</v>
      </c>
      <c r="X77" s="17">
        <f t="shared" si="14"/>
        <v>0</v>
      </c>
      <c r="Y77" s="17">
        <f t="shared" si="14"/>
        <v>0</v>
      </c>
      <c r="Z77" s="17">
        <f t="shared" si="14"/>
        <v>0</v>
      </c>
      <c r="AA77" s="17">
        <f t="shared" si="14"/>
        <v>0</v>
      </c>
      <c r="AB77" s="17">
        <f t="shared" si="14"/>
        <v>0</v>
      </c>
      <c r="AC77" s="17">
        <f t="shared" si="14"/>
        <v>0</v>
      </c>
      <c r="AD77" s="17">
        <f t="shared" si="14"/>
        <v>0</v>
      </c>
      <c r="AE77" s="17">
        <f t="shared" si="14"/>
        <v>0</v>
      </c>
      <c r="AF77" s="17">
        <f t="shared" si="14"/>
        <v>0</v>
      </c>
      <c r="AG77" s="17">
        <f t="shared" si="14"/>
        <v>0</v>
      </c>
      <c r="AH77" s="17">
        <f t="shared" si="14"/>
        <v>0</v>
      </c>
      <c r="AI77" s="17">
        <f t="shared" si="14"/>
        <v>0</v>
      </c>
      <c r="AJ77" s="17">
        <f t="shared" si="14"/>
        <v>0</v>
      </c>
      <c r="AK77" s="17">
        <f t="shared" si="14"/>
        <v>0</v>
      </c>
      <c r="AL77" s="17">
        <f t="shared" si="14"/>
        <v>0</v>
      </c>
      <c r="AM77" s="17">
        <f t="shared" si="14"/>
        <v>0</v>
      </c>
      <c r="AN77" s="17">
        <f t="shared" si="14"/>
        <v>0</v>
      </c>
      <c r="AO77" s="17">
        <f t="shared" si="14"/>
        <v>0</v>
      </c>
      <c r="AP77" s="17">
        <f t="shared" si="14"/>
        <v>0</v>
      </c>
      <c r="AQ77" s="17">
        <f t="shared" si="14"/>
        <v>0</v>
      </c>
      <c r="AR77" s="17">
        <f t="shared" si="14"/>
        <v>0</v>
      </c>
      <c r="AS77" s="17">
        <f t="shared" si="14"/>
        <v>0</v>
      </c>
      <c r="AT77" s="17">
        <f t="shared" si="14"/>
        <v>0</v>
      </c>
    </row>
    <row r="78" spans="1:46" ht="15.75" outlineLevel="1" x14ac:dyDescent="0.25">
      <c r="A78" s="18">
        <f t="shared" si="8"/>
        <v>29</v>
      </c>
      <c r="B78" s="22" t="str">
        <f t="shared" si="13"/>
        <v>Team Ylov</v>
      </c>
      <c r="C78" s="23" t="str">
        <f t="shared" si="13"/>
        <v>Кулаженко Владимир</v>
      </c>
      <c r="D78" s="17">
        <f t="shared" si="5"/>
        <v>156.25</v>
      </c>
      <c r="E78" s="24">
        <f>IF(D78&gt;0,RANK(D78,$D$50:$D$93),Реглист!$C$93+1)</f>
        <v>25</v>
      </c>
      <c r="F78" s="17">
        <f t="shared" si="6"/>
        <v>156.25</v>
      </c>
      <c r="G78" s="17">
        <f t="shared" si="14"/>
        <v>0</v>
      </c>
      <c r="H78" s="17">
        <f t="shared" si="14"/>
        <v>0</v>
      </c>
      <c r="I78" s="17">
        <f t="shared" si="14"/>
        <v>0</v>
      </c>
      <c r="J78" s="17">
        <f t="shared" si="14"/>
        <v>0</v>
      </c>
      <c r="K78" s="17">
        <f t="shared" si="14"/>
        <v>0</v>
      </c>
      <c r="L78" s="17">
        <f t="shared" si="14"/>
        <v>0</v>
      </c>
      <c r="M78" s="17">
        <f t="shared" si="14"/>
        <v>0</v>
      </c>
      <c r="N78" s="17">
        <f t="shared" si="14"/>
        <v>0</v>
      </c>
      <c r="O78" s="17">
        <f t="shared" si="14"/>
        <v>0</v>
      </c>
      <c r="P78" s="17">
        <f t="shared" si="14"/>
        <v>0</v>
      </c>
      <c r="Q78" s="17">
        <f t="shared" si="14"/>
        <v>0</v>
      </c>
      <c r="R78" s="17">
        <f t="shared" si="14"/>
        <v>0</v>
      </c>
      <c r="S78" s="17">
        <f t="shared" si="14"/>
        <v>0</v>
      </c>
      <c r="T78" s="17">
        <f t="shared" si="14"/>
        <v>0</v>
      </c>
      <c r="U78" s="17">
        <f t="shared" si="14"/>
        <v>0</v>
      </c>
      <c r="V78" s="17">
        <f t="shared" si="14"/>
        <v>0</v>
      </c>
      <c r="W78" s="17">
        <f t="shared" si="14"/>
        <v>0</v>
      </c>
      <c r="X78" s="17">
        <f t="shared" si="14"/>
        <v>0</v>
      </c>
      <c r="Y78" s="17">
        <f t="shared" si="14"/>
        <v>0</v>
      </c>
      <c r="Z78" s="17">
        <f t="shared" si="14"/>
        <v>0</v>
      </c>
      <c r="AA78" s="17">
        <f t="shared" si="14"/>
        <v>0</v>
      </c>
      <c r="AB78" s="17">
        <f t="shared" si="14"/>
        <v>0</v>
      </c>
      <c r="AC78" s="17">
        <f t="shared" si="14"/>
        <v>0</v>
      </c>
      <c r="AD78" s="17">
        <f t="shared" si="14"/>
        <v>0</v>
      </c>
      <c r="AE78" s="17">
        <f t="shared" si="14"/>
        <v>0</v>
      </c>
      <c r="AF78" s="17">
        <f t="shared" si="14"/>
        <v>0</v>
      </c>
      <c r="AG78" s="17">
        <f t="shared" si="14"/>
        <v>0</v>
      </c>
      <c r="AH78" s="17">
        <f t="shared" si="14"/>
        <v>0</v>
      </c>
      <c r="AI78" s="17">
        <f t="shared" si="14"/>
        <v>0</v>
      </c>
      <c r="AJ78" s="17">
        <f t="shared" si="14"/>
        <v>0</v>
      </c>
      <c r="AK78" s="17">
        <f t="shared" si="14"/>
        <v>0</v>
      </c>
      <c r="AL78" s="17">
        <f t="shared" si="14"/>
        <v>0</v>
      </c>
      <c r="AM78" s="17">
        <f t="shared" si="14"/>
        <v>0</v>
      </c>
      <c r="AN78" s="17">
        <f t="shared" si="14"/>
        <v>0</v>
      </c>
      <c r="AO78" s="17">
        <f t="shared" si="14"/>
        <v>0</v>
      </c>
      <c r="AP78" s="17">
        <f t="shared" si="14"/>
        <v>0</v>
      </c>
      <c r="AQ78" s="17">
        <f t="shared" si="14"/>
        <v>0</v>
      </c>
      <c r="AR78" s="17">
        <f t="shared" si="14"/>
        <v>0</v>
      </c>
      <c r="AS78" s="17">
        <f t="shared" si="14"/>
        <v>0</v>
      </c>
      <c r="AT78" s="17">
        <f t="shared" si="14"/>
        <v>0</v>
      </c>
    </row>
    <row r="79" spans="1:46" ht="15.75" outlineLevel="1" x14ac:dyDescent="0.25">
      <c r="A79" s="18">
        <f t="shared" si="8"/>
        <v>30</v>
      </c>
      <c r="B79" s="22" t="str">
        <f t="shared" si="13"/>
        <v>-</v>
      </c>
      <c r="C79" s="23" t="str">
        <f t="shared" si="13"/>
        <v>-</v>
      </c>
      <c r="D79" s="17">
        <f t="shared" si="5"/>
        <v>0</v>
      </c>
      <c r="E79" s="24">
        <f>IF(D79&gt;0,RANK(D79,$D$50:$D$93),Реглист!$C$93+1)</f>
        <v>43</v>
      </c>
      <c r="F79" s="17">
        <f t="shared" si="6"/>
        <v>0</v>
      </c>
      <c r="G79" s="17">
        <f t="shared" si="14"/>
        <v>0</v>
      </c>
      <c r="H79" s="17">
        <f t="shared" si="14"/>
        <v>0</v>
      </c>
      <c r="I79" s="17">
        <f t="shared" si="14"/>
        <v>0</v>
      </c>
      <c r="J79" s="17">
        <f t="shared" si="14"/>
        <v>0</v>
      </c>
      <c r="K79" s="17">
        <f t="shared" si="14"/>
        <v>0</v>
      </c>
      <c r="L79" s="17">
        <f t="shared" si="14"/>
        <v>0</v>
      </c>
      <c r="M79" s="17">
        <f t="shared" si="14"/>
        <v>0</v>
      </c>
      <c r="N79" s="17">
        <f t="shared" si="14"/>
        <v>0</v>
      </c>
      <c r="O79" s="17">
        <f t="shared" si="14"/>
        <v>0</v>
      </c>
      <c r="P79" s="17">
        <f t="shared" si="14"/>
        <v>0</v>
      </c>
      <c r="Q79" s="17">
        <f t="shared" si="14"/>
        <v>0</v>
      </c>
      <c r="R79" s="17">
        <f t="shared" si="14"/>
        <v>0</v>
      </c>
      <c r="S79" s="17">
        <f t="shared" si="14"/>
        <v>0</v>
      </c>
      <c r="T79" s="17">
        <f t="shared" si="14"/>
        <v>0</v>
      </c>
      <c r="U79" s="17">
        <f t="shared" si="14"/>
        <v>0</v>
      </c>
      <c r="V79" s="17">
        <f t="shared" si="14"/>
        <v>0</v>
      </c>
      <c r="W79" s="17">
        <f t="shared" si="14"/>
        <v>0</v>
      </c>
      <c r="X79" s="17">
        <f t="shared" si="14"/>
        <v>0</v>
      </c>
      <c r="Y79" s="17">
        <f t="shared" si="14"/>
        <v>0</v>
      </c>
      <c r="Z79" s="17">
        <f t="shared" si="14"/>
        <v>0</v>
      </c>
      <c r="AA79" s="17">
        <f t="shared" si="14"/>
        <v>0</v>
      </c>
      <c r="AB79" s="17">
        <f t="shared" si="14"/>
        <v>0</v>
      </c>
      <c r="AC79" s="17">
        <f t="shared" si="14"/>
        <v>0</v>
      </c>
      <c r="AD79" s="17">
        <f t="shared" si="14"/>
        <v>0</v>
      </c>
      <c r="AE79" s="17">
        <f t="shared" si="14"/>
        <v>0</v>
      </c>
      <c r="AF79" s="17">
        <f t="shared" si="14"/>
        <v>0</v>
      </c>
      <c r="AG79" s="17">
        <f t="shared" si="14"/>
        <v>0</v>
      </c>
      <c r="AH79" s="17">
        <f t="shared" si="14"/>
        <v>0</v>
      </c>
      <c r="AI79" s="17">
        <f t="shared" si="14"/>
        <v>0</v>
      </c>
      <c r="AJ79" s="17">
        <f t="shared" si="14"/>
        <v>0</v>
      </c>
      <c r="AK79" s="17">
        <f t="shared" si="14"/>
        <v>0</v>
      </c>
      <c r="AL79" s="17">
        <f t="shared" si="14"/>
        <v>0</v>
      </c>
      <c r="AM79" s="17">
        <f t="shared" si="14"/>
        <v>0</v>
      </c>
      <c r="AN79" s="17">
        <f t="shared" si="14"/>
        <v>0</v>
      </c>
      <c r="AO79" s="17">
        <f t="shared" si="14"/>
        <v>0</v>
      </c>
      <c r="AP79" s="17">
        <f t="shared" si="14"/>
        <v>0</v>
      </c>
      <c r="AQ79" s="17">
        <f t="shared" si="14"/>
        <v>0</v>
      </c>
      <c r="AR79" s="17">
        <f t="shared" si="14"/>
        <v>0</v>
      </c>
      <c r="AS79" s="17">
        <f t="shared" si="14"/>
        <v>0</v>
      </c>
      <c r="AT79" s="17">
        <f t="shared" si="14"/>
        <v>0</v>
      </c>
    </row>
    <row r="80" spans="1:46" ht="15.75" outlineLevel="1" x14ac:dyDescent="0.25">
      <c r="A80" s="18">
        <f t="shared" si="8"/>
        <v>31</v>
      </c>
      <c r="B80" s="22" t="str">
        <f t="shared" si="13"/>
        <v>Позитив</v>
      </c>
      <c r="C80" s="23" t="str">
        <f t="shared" si="13"/>
        <v>Строк Павел</v>
      </c>
      <c r="D80" s="17">
        <f t="shared" si="5"/>
        <v>0</v>
      </c>
      <c r="E80" s="24">
        <f>IF(D80&gt;0,RANK(D80,$D$50:$D$93),Реглист!$C$93+1)</f>
        <v>43</v>
      </c>
      <c r="F80" s="17">
        <f t="shared" si="6"/>
        <v>0</v>
      </c>
      <c r="G80" s="17">
        <f t="shared" si="14"/>
        <v>0</v>
      </c>
      <c r="H80" s="17">
        <f t="shared" si="14"/>
        <v>0</v>
      </c>
      <c r="I80" s="17">
        <f t="shared" si="14"/>
        <v>0</v>
      </c>
      <c r="J80" s="17">
        <f t="shared" si="14"/>
        <v>0</v>
      </c>
      <c r="K80" s="17">
        <f t="shared" si="14"/>
        <v>0</v>
      </c>
      <c r="L80" s="17">
        <f t="shared" si="14"/>
        <v>0</v>
      </c>
      <c r="M80" s="17">
        <f t="shared" si="14"/>
        <v>0</v>
      </c>
      <c r="N80" s="17">
        <f t="shared" si="14"/>
        <v>0</v>
      </c>
      <c r="O80" s="17">
        <f t="shared" si="14"/>
        <v>0</v>
      </c>
      <c r="P80" s="17">
        <f t="shared" si="14"/>
        <v>0</v>
      </c>
      <c r="Q80" s="17">
        <f t="shared" si="14"/>
        <v>0</v>
      </c>
      <c r="R80" s="17">
        <f t="shared" si="14"/>
        <v>0</v>
      </c>
      <c r="S80" s="17">
        <f t="shared" si="14"/>
        <v>0</v>
      </c>
      <c r="T80" s="17">
        <f t="shared" si="14"/>
        <v>0</v>
      </c>
      <c r="U80" s="17">
        <f t="shared" si="14"/>
        <v>0</v>
      </c>
      <c r="V80" s="17">
        <f t="shared" si="14"/>
        <v>0</v>
      </c>
      <c r="W80" s="17">
        <f t="shared" si="14"/>
        <v>0</v>
      </c>
      <c r="X80" s="17">
        <f t="shared" si="14"/>
        <v>0</v>
      </c>
      <c r="Y80" s="17">
        <f t="shared" si="14"/>
        <v>0</v>
      </c>
      <c r="Z80" s="17">
        <f t="shared" si="14"/>
        <v>0</v>
      </c>
      <c r="AA80" s="17">
        <f t="shared" si="14"/>
        <v>0</v>
      </c>
      <c r="AB80" s="17">
        <f t="shared" si="14"/>
        <v>0</v>
      </c>
      <c r="AC80" s="17">
        <f t="shared" si="14"/>
        <v>0</v>
      </c>
      <c r="AD80" s="17">
        <f t="shared" si="14"/>
        <v>0</v>
      </c>
      <c r="AE80" s="17">
        <f t="shared" si="14"/>
        <v>0</v>
      </c>
      <c r="AF80" s="17">
        <f t="shared" si="14"/>
        <v>0</v>
      </c>
      <c r="AG80" s="17">
        <f t="shared" si="14"/>
        <v>0</v>
      </c>
      <c r="AH80" s="17">
        <f t="shared" si="14"/>
        <v>0</v>
      </c>
      <c r="AI80" s="17">
        <f t="shared" si="14"/>
        <v>0</v>
      </c>
      <c r="AJ80" s="17">
        <f t="shared" si="14"/>
        <v>0</v>
      </c>
      <c r="AK80" s="17">
        <f t="shared" si="14"/>
        <v>0</v>
      </c>
      <c r="AL80" s="17">
        <f t="shared" si="14"/>
        <v>0</v>
      </c>
      <c r="AM80" s="17">
        <f t="shared" si="14"/>
        <v>0</v>
      </c>
      <c r="AN80" s="17">
        <f t="shared" si="14"/>
        <v>0</v>
      </c>
      <c r="AO80" s="17">
        <f t="shared" si="14"/>
        <v>0</v>
      </c>
      <c r="AP80" s="17">
        <f t="shared" si="14"/>
        <v>0</v>
      </c>
      <c r="AQ80" s="17">
        <f t="shared" si="14"/>
        <v>0</v>
      </c>
      <c r="AR80" s="17">
        <f t="shared" si="14"/>
        <v>0</v>
      </c>
      <c r="AS80" s="17">
        <f t="shared" si="14"/>
        <v>0</v>
      </c>
      <c r="AT80" s="17">
        <f t="shared" si="14"/>
        <v>0</v>
      </c>
    </row>
    <row r="81" spans="1:46" ht="15.75" outlineLevel="1" x14ac:dyDescent="0.25">
      <c r="A81" s="18">
        <f t="shared" si="8"/>
        <v>32</v>
      </c>
      <c r="B81" s="22" t="str">
        <f t="shared" si="13"/>
        <v>Твичим и джигуем</v>
      </c>
      <c r="C81" s="23" t="str">
        <f t="shared" si="13"/>
        <v>Синовец Роман</v>
      </c>
      <c r="D81" s="17">
        <f t="shared" si="5"/>
        <v>423.45</v>
      </c>
      <c r="E81" s="24">
        <f>IF(D81&gt;0,RANK(D81,$D$50:$D$93),Реглист!$C$93+1)</f>
        <v>15</v>
      </c>
      <c r="F81" s="17">
        <f t="shared" si="6"/>
        <v>216.08999999999997</v>
      </c>
      <c r="G81" s="17">
        <f t="shared" si="14"/>
        <v>207.36</v>
      </c>
      <c r="H81" s="17">
        <f t="shared" si="14"/>
        <v>0</v>
      </c>
      <c r="I81" s="17">
        <f t="shared" si="14"/>
        <v>0</v>
      </c>
      <c r="J81" s="17">
        <f t="shared" si="14"/>
        <v>0</v>
      </c>
      <c r="K81" s="17">
        <f t="shared" si="14"/>
        <v>0</v>
      </c>
      <c r="L81" s="17">
        <f t="shared" si="14"/>
        <v>0</v>
      </c>
      <c r="M81" s="17">
        <f t="shared" si="14"/>
        <v>0</v>
      </c>
      <c r="N81" s="17">
        <f t="shared" si="14"/>
        <v>0</v>
      </c>
      <c r="O81" s="17">
        <f t="shared" si="14"/>
        <v>0</v>
      </c>
      <c r="P81" s="17">
        <f t="shared" si="14"/>
        <v>0</v>
      </c>
      <c r="Q81" s="17">
        <f t="shared" si="14"/>
        <v>0</v>
      </c>
      <c r="R81" s="17">
        <f t="shared" si="14"/>
        <v>0</v>
      </c>
      <c r="S81" s="17">
        <f t="shared" si="14"/>
        <v>0</v>
      </c>
      <c r="T81" s="17">
        <f t="shared" si="14"/>
        <v>0</v>
      </c>
      <c r="U81" s="17">
        <f t="shared" si="14"/>
        <v>0</v>
      </c>
      <c r="V81" s="17">
        <f t="shared" si="14"/>
        <v>0</v>
      </c>
      <c r="W81" s="17">
        <f t="shared" si="14"/>
        <v>0</v>
      </c>
      <c r="X81" s="17">
        <f t="shared" si="14"/>
        <v>0</v>
      </c>
      <c r="Y81" s="17">
        <f t="shared" si="14"/>
        <v>0</v>
      </c>
      <c r="Z81" s="17">
        <f t="shared" si="14"/>
        <v>0</v>
      </c>
      <c r="AA81" s="17">
        <f t="shared" si="14"/>
        <v>0</v>
      </c>
      <c r="AB81" s="17">
        <f t="shared" si="14"/>
        <v>0</v>
      </c>
      <c r="AC81" s="17">
        <f t="shared" si="14"/>
        <v>0</v>
      </c>
      <c r="AD81" s="17">
        <f t="shared" si="14"/>
        <v>0</v>
      </c>
      <c r="AE81" s="17">
        <f t="shared" si="14"/>
        <v>0</v>
      </c>
      <c r="AF81" s="17">
        <f t="shared" si="14"/>
        <v>0</v>
      </c>
      <c r="AG81" s="17">
        <f t="shared" si="14"/>
        <v>0</v>
      </c>
      <c r="AH81" s="17">
        <f t="shared" si="14"/>
        <v>0</v>
      </c>
      <c r="AI81" s="17">
        <f t="shared" si="14"/>
        <v>0</v>
      </c>
      <c r="AJ81" s="17">
        <f t="shared" si="14"/>
        <v>0</v>
      </c>
      <c r="AK81" s="17">
        <f t="shared" si="14"/>
        <v>0</v>
      </c>
      <c r="AL81" s="17">
        <f t="shared" si="14"/>
        <v>0</v>
      </c>
      <c r="AM81" s="17">
        <f t="shared" si="14"/>
        <v>0</v>
      </c>
      <c r="AN81" s="17">
        <f t="shared" si="14"/>
        <v>0</v>
      </c>
      <c r="AO81" s="17">
        <f t="shared" si="14"/>
        <v>0</v>
      </c>
      <c r="AP81" s="17">
        <f t="shared" si="14"/>
        <v>0</v>
      </c>
      <c r="AQ81" s="17">
        <f t="shared" si="14"/>
        <v>0</v>
      </c>
      <c r="AR81" s="17">
        <f t="shared" si="14"/>
        <v>0</v>
      </c>
      <c r="AS81" s="17">
        <f t="shared" si="14"/>
        <v>0</v>
      </c>
      <c r="AT81" s="17">
        <f t="shared" si="14"/>
        <v>0</v>
      </c>
    </row>
    <row r="82" spans="1:46" ht="15.75" outlineLevel="1" x14ac:dyDescent="0.25">
      <c r="A82" s="18">
        <f t="shared" si="8"/>
        <v>33</v>
      </c>
      <c r="B82" s="22" t="str">
        <f t="shared" si="13"/>
        <v>Vodomotorika TEAM</v>
      </c>
      <c r="C82" s="23" t="str">
        <f t="shared" si="13"/>
        <v>Круглянин Сергей</v>
      </c>
      <c r="D82" s="17">
        <f t="shared" si="5"/>
        <v>0</v>
      </c>
      <c r="E82" s="24">
        <f>IF(D82&gt;0,RANK(D82,$D$50:$D$93),Реглист!$C$93+1)</f>
        <v>43</v>
      </c>
      <c r="F82" s="17">
        <f t="shared" si="6"/>
        <v>0</v>
      </c>
      <c r="G82" s="17">
        <f t="shared" si="14"/>
        <v>0</v>
      </c>
      <c r="H82" s="17">
        <f t="shared" si="14"/>
        <v>0</v>
      </c>
      <c r="I82" s="17">
        <f t="shared" si="14"/>
        <v>0</v>
      </c>
      <c r="J82" s="17">
        <f t="shared" si="14"/>
        <v>0</v>
      </c>
      <c r="K82" s="17">
        <f t="shared" si="14"/>
        <v>0</v>
      </c>
      <c r="L82" s="17">
        <f t="shared" si="14"/>
        <v>0</v>
      </c>
      <c r="M82" s="17">
        <f t="shared" si="14"/>
        <v>0</v>
      </c>
      <c r="N82" s="17">
        <f t="shared" si="14"/>
        <v>0</v>
      </c>
      <c r="O82" s="17">
        <f t="shared" si="14"/>
        <v>0</v>
      </c>
      <c r="P82" s="17">
        <f t="shared" si="14"/>
        <v>0</v>
      </c>
      <c r="Q82" s="17">
        <f t="shared" ref="G82:AT88" si="15">POWER(Q35/10,2)</f>
        <v>0</v>
      </c>
      <c r="R82" s="17">
        <f t="shared" si="15"/>
        <v>0</v>
      </c>
      <c r="S82" s="17">
        <f t="shared" si="15"/>
        <v>0</v>
      </c>
      <c r="T82" s="17">
        <f t="shared" si="15"/>
        <v>0</v>
      </c>
      <c r="U82" s="17">
        <f t="shared" si="15"/>
        <v>0</v>
      </c>
      <c r="V82" s="17">
        <f t="shared" si="15"/>
        <v>0</v>
      </c>
      <c r="W82" s="17">
        <f t="shared" si="15"/>
        <v>0</v>
      </c>
      <c r="X82" s="17">
        <f t="shared" si="15"/>
        <v>0</v>
      </c>
      <c r="Y82" s="17">
        <f t="shared" si="15"/>
        <v>0</v>
      </c>
      <c r="Z82" s="17">
        <f t="shared" si="15"/>
        <v>0</v>
      </c>
      <c r="AA82" s="17">
        <f t="shared" si="15"/>
        <v>0</v>
      </c>
      <c r="AB82" s="17">
        <f t="shared" si="15"/>
        <v>0</v>
      </c>
      <c r="AC82" s="17">
        <f t="shared" si="15"/>
        <v>0</v>
      </c>
      <c r="AD82" s="17">
        <f t="shared" si="15"/>
        <v>0</v>
      </c>
      <c r="AE82" s="17">
        <f t="shared" si="15"/>
        <v>0</v>
      </c>
      <c r="AF82" s="17">
        <f t="shared" si="15"/>
        <v>0</v>
      </c>
      <c r="AG82" s="17">
        <f t="shared" si="15"/>
        <v>0</v>
      </c>
      <c r="AH82" s="17">
        <f t="shared" si="15"/>
        <v>0</v>
      </c>
      <c r="AI82" s="17">
        <f t="shared" si="15"/>
        <v>0</v>
      </c>
      <c r="AJ82" s="17">
        <f t="shared" si="15"/>
        <v>0</v>
      </c>
      <c r="AK82" s="17">
        <f t="shared" si="15"/>
        <v>0</v>
      </c>
      <c r="AL82" s="17">
        <f t="shared" si="15"/>
        <v>0</v>
      </c>
      <c r="AM82" s="17">
        <f t="shared" si="15"/>
        <v>0</v>
      </c>
      <c r="AN82" s="17">
        <f t="shared" si="15"/>
        <v>0</v>
      </c>
      <c r="AO82" s="17">
        <f t="shared" si="15"/>
        <v>0</v>
      </c>
      <c r="AP82" s="17">
        <f t="shared" si="15"/>
        <v>0</v>
      </c>
      <c r="AQ82" s="17">
        <f t="shared" si="15"/>
        <v>0</v>
      </c>
      <c r="AR82" s="17">
        <f t="shared" si="15"/>
        <v>0</v>
      </c>
      <c r="AS82" s="17">
        <f t="shared" si="15"/>
        <v>0</v>
      </c>
      <c r="AT82" s="17">
        <f t="shared" si="15"/>
        <v>0</v>
      </c>
    </row>
    <row r="83" spans="1:46" ht="15.75" outlineLevel="1" x14ac:dyDescent="0.25">
      <c r="A83" s="18">
        <f t="shared" si="8"/>
        <v>34</v>
      </c>
      <c r="B83" s="22" t="str">
        <f t="shared" si="13"/>
        <v>-</v>
      </c>
      <c r="C83" s="23" t="str">
        <f t="shared" si="13"/>
        <v>-</v>
      </c>
      <c r="D83" s="17">
        <f t="shared" si="5"/>
        <v>0</v>
      </c>
      <c r="E83" s="24">
        <f>IF(D83&gt;0,RANK(D83,$D$50:$D$93),Реглист!$C$93+1)</f>
        <v>43</v>
      </c>
      <c r="F83" s="17">
        <f t="shared" si="6"/>
        <v>0</v>
      </c>
      <c r="G83" s="17">
        <f t="shared" si="15"/>
        <v>0</v>
      </c>
      <c r="H83" s="17">
        <f t="shared" si="15"/>
        <v>0</v>
      </c>
      <c r="I83" s="17">
        <f t="shared" si="15"/>
        <v>0</v>
      </c>
      <c r="J83" s="17">
        <f t="shared" si="15"/>
        <v>0</v>
      </c>
      <c r="K83" s="17">
        <f t="shared" si="15"/>
        <v>0</v>
      </c>
      <c r="L83" s="17">
        <f t="shared" si="15"/>
        <v>0</v>
      </c>
      <c r="M83" s="17">
        <f t="shared" si="15"/>
        <v>0</v>
      </c>
      <c r="N83" s="17">
        <f t="shared" si="15"/>
        <v>0</v>
      </c>
      <c r="O83" s="17">
        <f t="shared" si="15"/>
        <v>0</v>
      </c>
      <c r="P83" s="17">
        <f t="shared" si="15"/>
        <v>0</v>
      </c>
      <c r="Q83" s="17">
        <f t="shared" si="15"/>
        <v>0</v>
      </c>
      <c r="R83" s="17">
        <f t="shared" si="15"/>
        <v>0</v>
      </c>
      <c r="S83" s="17">
        <f t="shared" si="15"/>
        <v>0</v>
      </c>
      <c r="T83" s="17">
        <f t="shared" si="15"/>
        <v>0</v>
      </c>
      <c r="U83" s="17">
        <f t="shared" si="15"/>
        <v>0</v>
      </c>
      <c r="V83" s="17">
        <f t="shared" si="15"/>
        <v>0</v>
      </c>
      <c r="W83" s="17">
        <f t="shared" si="15"/>
        <v>0</v>
      </c>
      <c r="X83" s="17">
        <f t="shared" si="15"/>
        <v>0</v>
      </c>
      <c r="Y83" s="17">
        <f t="shared" si="15"/>
        <v>0</v>
      </c>
      <c r="Z83" s="17">
        <f t="shared" si="15"/>
        <v>0</v>
      </c>
      <c r="AA83" s="17">
        <f t="shared" si="15"/>
        <v>0</v>
      </c>
      <c r="AB83" s="17">
        <f t="shared" si="15"/>
        <v>0</v>
      </c>
      <c r="AC83" s="17">
        <f t="shared" si="15"/>
        <v>0</v>
      </c>
      <c r="AD83" s="17">
        <f t="shared" si="15"/>
        <v>0</v>
      </c>
      <c r="AE83" s="17">
        <f t="shared" si="15"/>
        <v>0</v>
      </c>
      <c r="AF83" s="17">
        <f t="shared" si="15"/>
        <v>0</v>
      </c>
      <c r="AG83" s="17">
        <f t="shared" si="15"/>
        <v>0</v>
      </c>
      <c r="AH83" s="17">
        <f t="shared" si="15"/>
        <v>0</v>
      </c>
      <c r="AI83" s="17">
        <f t="shared" si="15"/>
        <v>0</v>
      </c>
      <c r="AJ83" s="17">
        <f t="shared" si="15"/>
        <v>0</v>
      </c>
      <c r="AK83" s="17">
        <f t="shared" si="15"/>
        <v>0</v>
      </c>
      <c r="AL83" s="17">
        <f t="shared" si="15"/>
        <v>0</v>
      </c>
      <c r="AM83" s="17">
        <f t="shared" si="15"/>
        <v>0</v>
      </c>
      <c r="AN83" s="17">
        <f t="shared" si="15"/>
        <v>0</v>
      </c>
      <c r="AO83" s="17">
        <f t="shared" si="15"/>
        <v>0</v>
      </c>
      <c r="AP83" s="17">
        <f t="shared" si="15"/>
        <v>0</v>
      </c>
      <c r="AQ83" s="17">
        <f t="shared" si="15"/>
        <v>0</v>
      </c>
      <c r="AR83" s="17">
        <f t="shared" si="15"/>
        <v>0</v>
      </c>
      <c r="AS83" s="17">
        <f t="shared" si="15"/>
        <v>0</v>
      </c>
      <c r="AT83" s="17">
        <f t="shared" si="15"/>
        <v>0</v>
      </c>
    </row>
    <row r="84" spans="1:46" ht="15.75" outlineLevel="1" x14ac:dyDescent="0.25">
      <c r="A84" s="18">
        <f t="shared" si="8"/>
        <v>35</v>
      </c>
      <c r="B84" s="22" t="str">
        <f t="shared" si="13"/>
        <v>XULи-ULи</v>
      </c>
      <c r="C84" s="23" t="str">
        <f t="shared" si="13"/>
        <v>Лавренчук Станислав</v>
      </c>
      <c r="D84" s="17">
        <f t="shared" si="5"/>
        <v>0</v>
      </c>
      <c r="E84" s="24">
        <f>IF(D84&gt;0,RANK(D84,$D$50:$D$93),Реглист!$C$93+1)</f>
        <v>43</v>
      </c>
      <c r="F84" s="17">
        <f t="shared" si="6"/>
        <v>0</v>
      </c>
      <c r="G84" s="17">
        <f t="shared" si="15"/>
        <v>0</v>
      </c>
      <c r="H84" s="17">
        <f t="shared" si="15"/>
        <v>0</v>
      </c>
      <c r="I84" s="17">
        <f t="shared" si="15"/>
        <v>0</v>
      </c>
      <c r="J84" s="17">
        <f t="shared" si="15"/>
        <v>0</v>
      </c>
      <c r="K84" s="17">
        <f t="shared" si="15"/>
        <v>0</v>
      </c>
      <c r="L84" s="17">
        <f t="shared" si="15"/>
        <v>0</v>
      </c>
      <c r="M84" s="17">
        <f t="shared" si="15"/>
        <v>0</v>
      </c>
      <c r="N84" s="17">
        <f t="shared" si="15"/>
        <v>0</v>
      </c>
      <c r="O84" s="17">
        <f t="shared" si="15"/>
        <v>0</v>
      </c>
      <c r="P84" s="17">
        <f t="shared" si="15"/>
        <v>0</v>
      </c>
      <c r="Q84" s="17">
        <f t="shared" si="15"/>
        <v>0</v>
      </c>
      <c r="R84" s="17">
        <f t="shared" si="15"/>
        <v>0</v>
      </c>
      <c r="S84" s="17">
        <f t="shared" si="15"/>
        <v>0</v>
      </c>
      <c r="T84" s="17">
        <f t="shared" si="15"/>
        <v>0</v>
      </c>
      <c r="U84" s="17">
        <f t="shared" si="15"/>
        <v>0</v>
      </c>
      <c r="V84" s="17">
        <f t="shared" si="15"/>
        <v>0</v>
      </c>
      <c r="W84" s="17">
        <f t="shared" si="15"/>
        <v>0</v>
      </c>
      <c r="X84" s="17">
        <f t="shared" si="15"/>
        <v>0</v>
      </c>
      <c r="Y84" s="17">
        <f t="shared" si="15"/>
        <v>0</v>
      </c>
      <c r="Z84" s="17">
        <f t="shared" si="15"/>
        <v>0</v>
      </c>
      <c r="AA84" s="17">
        <f t="shared" si="15"/>
        <v>0</v>
      </c>
      <c r="AB84" s="17">
        <f t="shared" si="15"/>
        <v>0</v>
      </c>
      <c r="AC84" s="17">
        <f t="shared" si="15"/>
        <v>0</v>
      </c>
      <c r="AD84" s="17">
        <f t="shared" si="15"/>
        <v>0</v>
      </c>
      <c r="AE84" s="17">
        <f t="shared" si="15"/>
        <v>0</v>
      </c>
      <c r="AF84" s="17">
        <f t="shared" si="15"/>
        <v>0</v>
      </c>
      <c r="AG84" s="17">
        <f t="shared" si="15"/>
        <v>0</v>
      </c>
      <c r="AH84" s="17">
        <f t="shared" si="15"/>
        <v>0</v>
      </c>
      <c r="AI84" s="17">
        <f t="shared" si="15"/>
        <v>0</v>
      </c>
      <c r="AJ84" s="17">
        <f t="shared" si="15"/>
        <v>0</v>
      </c>
      <c r="AK84" s="17">
        <f t="shared" si="15"/>
        <v>0</v>
      </c>
      <c r="AL84" s="17">
        <f t="shared" si="15"/>
        <v>0</v>
      </c>
      <c r="AM84" s="17">
        <f t="shared" si="15"/>
        <v>0</v>
      </c>
      <c r="AN84" s="17">
        <f t="shared" si="15"/>
        <v>0</v>
      </c>
      <c r="AO84" s="17">
        <f t="shared" si="15"/>
        <v>0</v>
      </c>
      <c r="AP84" s="17">
        <f t="shared" si="15"/>
        <v>0</v>
      </c>
      <c r="AQ84" s="17">
        <f t="shared" si="15"/>
        <v>0</v>
      </c>
      <c r="AR84" s="17">
        <f t="shared" si="15"/>
        <v>0</v>
      </c>
      <c r="AS84" s="17">
        <f t="shared" si="15"/>
        <v>0</v>
      </c>
      <c r="AT84" s="17">
        <f t="shared" si="15"/>
        <v>0</v>
      </c>
    </row>
    <row r="85" spans="1:46" ht="15.75" outlineLevel="1" x14ac:dyDescent="0.25">
      <c r="A85" s="18">
        <f t="shared" si="8"/>
        <v>36</v>
      </c>
      <c r="B85" s="22" t="str">
        <f t="shared" si="13"/>
        <v>LEGION</v>
      </c>
      <c r="C85" s="23" t="str">
        <f t="shared" si="13"/>
        <v xml:space="preserve">Бойко Сергей </v>
      </c>
      <c r="D85" s="17">
        <f t="shared" si="5"/>
        <v>396.25</v>
      </c>
      <c r="E85" s="24">
        <f>IF(D85&gt;0,RANK(D85,$D$50:$D$93),Реглист!$C$93+1)</f>
        <v>17</v>
      </c>
      <c r="F85" s="17">
        <f t="shared" si="6"/>
        <v>222.01000000000002</v>
      </c>
      <c r="G85" s="17">
        <f t="shared" si="15"/>
        <v>174.23999999999998</v>
      </c>
      <c r="H85" s="17">
        <f t="shared" si="15"/>
        <v>0</v>
      </c>
      <c r="I85" s="17">
        <f t="shared" si="15"/>
        <v>0</v>
      </c>
      <c r="J85" s="17">
        <f t="shared" si="15"/>
        <v>0</v>
      </c>
      <c r="K85" s="17">
        <f t="shared" si="15"/>
        <v>0</v>
      </c>
      <c r="L85" s="17">
        <f t="shared" si="15"/>
        <v>0</v>
      </c>
      <c r="M85" s="17">
        <f t="shared" si="15"/>
        <v>0</v>
      </c>
      <c r="N85" s="17">
        <f t="shared" si="15"/>
        <v>0</v>
      </c>
      <c r="O85" s="17">
        <f t="shared" si="15"/>
        <v>0</v>
      </c>
      <c r="P85" s="17">
        <f t="shared" si="15"/>
        <v>0</v>
      </c>
      <c r="Q85" s="17">
        <f t="shared" si="15"/>
        <v>0</v>
      </c>
      <c r="R85" s="17">
        <f t="shared" si="15"/>
        <v>0</v>
      </c>
      <c r="S85" s="17">
        <f t="shared" si="15"/>
        <v>0</v>
      </c>
      <c r="T85" s="17">
        <f t="shared" si="15"/>
        <v>0</v>
      </c>
      <c r="U85" s="17">
        <f t="shared" si="15"/>
        <v>0</v>
      </c>
      <c r="V85" s="17">
        <f t="shared" si="15"/>
        <v>0</v>
      </c>
      <c r="W85" s="17">
        <f t="shared" si="15"/>
        <v>0</v>
      </c>
      <c r="X85" s="17">
        <f t="shared" si="15"/>
        <v>0</v>
      </c>
      <c r="Y85" s="17">
        <f t="shared" si="15"/>
        <v>0</v>
      </c>
      <c r="Z85" s="17">
        <f t="shared" si="15"/>
        <v>0</v>
      </c>
      <c r="AA85" s="17">
        <f t="shared" si="15"/>
        <v>0</v>
      </c>
      <c r="AB85" s="17">
        <f t="shared" si="15"/>
        <v>0</v>
      </c>
      <c r="AC85" s="17">
        <f t="shared" si="15"/>
        <v>0</v>
      </c>
      <c r="AD85" s="17">
        <f t="shared" si="15"/>
        <v>0</v>
      </c>
      <c r="AE85" s="17">
        <f t="shared" si="15"/>
        <v>0</v>
      </c>
      <c r="AF85" s="17">
        <f t="shared" si="15"/>
        <v>0</v>
      </c>
      <c r="AG85" s="17">
        <f t="shared" si="15"/>
        <v>0</v>
      </c>
      <c r="AH85" s="17">
        <f t="shared" si="15"/>
        <v>0</v>
      </c>
      <c r="AI85" s="17">
        <f t="shared" si="15"/>
        <v>0</v>
      </c>
      <c r="AJ85" s="17">
        <f t="shared" si="15"/>
        <v>0</v>
      </c>
      <c r="AK85" s="17">
        <f t="shared" si="15"/>
        <v>0</v>
      </c>
      <c r="AL85" s="17">
        <f t="shared" si="15"/>
        <v>0</v>
      </c>
      <c r="AM85" s="17">
        <f t="shared" si="15"/>
        <v>0</v>
      </c>
      <c r="AN85" s="17">
        <f t="shared" si="15"/>
        <v>0</v>
      </c>
      <c r="AO85" s="17">
        <f t="shared" si="15"/>
        <v>0</v>
      </c>
      <c r="AP85" s="17">
        <f t="shared" si="15"/>
        <v>0</v>
      </c>
      <c r="AQ85" s="17">
        <f t="shared" si="15"/>
        <v>0</v>
      </c>
      <c r="AR85" s="17">
        <f t="shared" si="15"/>
        <v>0</v>
      </c>
      <c r="AS85" s="17">
        <f t="shared" si="15"/>
        <v>0</v>
      </c>
      <c r="AT85" s="17">
        <f t="shared" si="15"/>
        <v>0</v>
      </c>
    </row>
    <row r="86" spans="1:46" ht="15.75" outlineLevel="1" x14ac:dyDescent="0.25">
      <c r="A86" s="18">
        <f t="shared" si="8"/>
        <v>37</v>
      </c>
      <c r="B86" s="22" t="str">
        <f t="shared" si="13"/>
        <v>Брест над Бугом</v>
      </c>
      <c r="C86" s="23" t="str">
        <f t="shared" si="13"/>
        <v xml:space="preserve">Шумко Александр </v>
      </c>
      <c r="D86" s="17">
        <f t="shared" si="5"/>
        <v>0</v>
      </c>
      <c r="E86" s="24">
        <f>IF(D86&gt;0,RANK(D86,$D$50:$D$93),Реглист!$C$93+1)</f>
        <v>43</v>
      </c>
      <c r="F86" s="17">
        <f t="shared" si="6"/>
        <v>0</v>
      </c>
      <c r="G86" s="17">
        <f t="shared" si="15"/>
        <v>0</v>
      </c>
      <c r="H86" s="17">
        <f t="shared" si="15"/>
        <v>0</v>
      </c>
      <c r="I86" s="17">
        <f t="shared" si="15"/>
        <v>0</v>
      </c>
      <c r="J86" s="17">
        <f t="shared" si="15"/>
        <v>0</v>
      </c>
      <c r="K86" s="17">
        <f t="shared" si="15"/>
        <v>0</v>
      </c>
      <c r="L86" s="17">
        <f t="shared" si="15"/>
        <v>0</v>
      </c>
      <c r="M86" s="17">
        <f t="shared" si="15"/>
        <v>0</v>
      </c>
      <c r="N86" s="17">
        <f t="shared" si="15"/>
        <v>0</v>
      </c>
      <c r="O86" s="17">
        <f t="shared" si="15"/>
        <v>0</v>
      </c>
      <c r="P86" s="17">
        <f t="shared" si="15"/>
        <v>0</v>
      </c>
      <c r="Q86" s="17">
        <f t="shared" si="15"/>
        <v>0</v>
      </c>
      <c r="R86" s="17">
        <f t="shared" si="15"/>
        <v>0</v>
      </c>
      <c r="S86" s="17">
        <f t="shared" si="15"/>
        <v>0</v>
      </c>
      <c r="T86" s="17">
        <f t="shared" si="15"/>
        <v>0</v>
      </c>
      <c r="U86" s="17">
        <f t="shared" si="15"/>
        <v>0</v>
      </c>
      <c r="V86" s="17">
        <f t="shared" si="15"/>
        <v>0</v>
      </c>
      <c r="W86" s="17">
        <f t="shared" si="15"/>
        <v>0</v>
      </c>
      <c r="X86" s="17">
        <f t="shared" si="15"/>
        <v>0</v>
      </c>
      <c r="Y86" s="17">
        <f t="shared" si="15"/>
        <v>0</v>
      </c>
      <c r="Z86" s="17">
        <f t="shared" si="15"/>
        <v>0</v>
      </c>
      <c r="AA86" s="17">
        <f t="shared" si="15"/>
        <v>0</v>
      </c>
      <c r="AB86" s="17">
        <f t="shared" si="15"/>
        <v>0</v>
      </c>
      <c r="AC86" s="17">
        <f t="shared" si="15"/>
        <v>0</v>
      </c>
      <c r="AD86" s="17">
        <f t="shared" si="15"/>
        <v>0</v>
      </c>
      <c r="AE86" s="17">
        <f t="shared" si="15"/>
        <v>0</v>
      </c>
      <c r="AF86" s="17">
        <f t="shared" si="15"/>
        <v>0</v>
      </c>
      <c r="AG86" s="17">
        <f t="shared" si="15"/>
        <v>0</v>
      </c>
      <c r="AH86" s="17">
        <f t="shared" si="15"/>
        <v>0</v>
      </c>
      <c r="AI86" s="17">
        <f t="shared" si="15"/>
        <v>0</v>
      </c>
      <c r="AJ86" s="17">
        <f t="shared" si="15"/>
        <v>0</v>
      </c>
      <c r="AK86" s="17">
        <f t="shared" si="15"/>
        <v>0</v>
      </c>
      <c r="AL86" s="17">
        <f t="shared" si="15"/>
        <v>0</v>
      </c>
      <c r="AM86" s="17">
        <f t="shared" si="15"/>
        <v>0</v>
      </c>
      <c r="AN86" s="17">
        <f t="shared" si="15"/>
        <v>0</v>
      </c>
      <c r="AO86" s="17">
        <f t="shared" si="15"/>
        <v>0</v>
      </c>
      <c r="AP86" s="17">
        <f t="shared" si="15"/>
        <v>0</v>
      </c>
      <c r="AQ86" s="17">
        <f t="shared" si="15"/>
        <v>0</v>
      </c>
      <c r="AR86" s="17">
        <f t="shared" si="15"/>
        <v>0</v>
      </c>
      <c r="AS86" s="17">
        <f t="shared" si="15"/>
        <v>0</v>
      </c>
      <c r="AT86" s="17">
        <f t="shared" si="15"/>
        <v>0</v>
      </c>
    </row>
    <row r="87" spans="1:46" ht="15.75" outlineLevel="1" x14ac:dyDescent="0.25">
      <c r="A87" s="18">
        <f t="shared" si="8"/>
        <v>38</v>
      </c>
      <c r="B87" s="22" t="str">
        <f t="shared" si="13"/>
        <v>Гефест-Техника</v>
      </c>
      <c r="C87" s="23" t="str">
        <f t="shared" si="13"/>
        <v>Остапук Александр</v>
      </c>
      <c r="D87" s="17">
        <f t="shared" si="5"/>
        <v>0</v>
      </c>
      <c r="E87" s="24">
        <f>IF(D87&gt;0,RANK(D87,$D$50:$D$93),Реглист!$C$93+1)</f>
        <v>43</v>
      </c>
      <c r="F87" s="17">
        <f t="shared" si="6"/>
        <v>0</v>
      </c>
      <c r="G87" s="17">
        <f t="shared" si="15"/>
        <v>0</v>
      </c>
      <c r="H87" s="17">
        <f t="shared" si="15"/>
        <v>0</v>
      </c>
      <c r="I87" s="17">
        <f t="shared" si="15"/>
        <v>0</v>
      </c>
      <c r="J87" s="17">
        <f t="shared" si="15"/>
        <v>0</v>
      </c>
      <c r="K87" s="17">
        <f t="shared" si="15"/>
        <v>0</v>
      </c>
      <c r="L87" s="17">
        <f t="shared" si="15"/>
        <v>0</v>
      </c>
      <c r="M87" s="17">
        <f t="shared" si="15"/>
        <v>0</v>
      </c>
      <c r="N87" s="17">
        <f t="shared" si="15"/>
        <v>0</v>
      </c>
      <c r="O87" s="17">
        <f t="shared" si="15"/>
        <v>0</v>
      </c>
      <c r="P87" s="17">
        <f t="shared" si="15"/>
        <v>0</v>
      </c>
      <c r="Q87" s="17">
        <f t="shared" si="15"/>
        <v>0</v>
      </c>
      <c r="R87" s="17">
        <f t="shared" si="15"/>
        <v>0</v>
      </c>
      <c r="S87" s="17">
        <f t="shared" si="15"/>
        <v>0</v>
      </c>
      <c r="T87" s="17">
        <f t="shared" si="15"/>
        <v>0</v>
      </c>
      <c r="U87" s="17">
        <f t="shared" si="15"/>
        <v>0</v>
      </c>
      <c r="V87" s="17">
        <f t="shared" si="15"/>
        <v>0</v>
      </c>
      <c r="W87" s="17">
        <f t="shared" si="15"/>
        <v>0</v>
      </c>
      <c r="X87" s="17">
        <f t="shared" si="15"/>
        <v>0</v>
      </c>
      <c r="Y87" s="17">
        <f t="shared" si="15"/>
        <v>0</v>
      </c>
      <c r="Z87" s="17">
        <f t="shared" si="15"/>
        <v>0</v>
      </c>
      <c r="AA87" s="17">
        <f t="shared" si="15"/>
        <v>0</v>
      </c>
      <c r="AB87" s="17">
        <f t="shared" si="15"/>
        <v>0</v>
      </c>
      <c r="AC87" s="17">
        <f t="shared" si="15"/>
        <v>0</v>
      </c>
      <c r="AD87" s="17">
        <f t="shared" si="15"/>
        <v>0</v>
      </c>
      <c r="AE87" s="17">
        <f t="shared" si="15"/>
        <v>0</v>
      </c>
      <c r="AF87" s="17">
        <f t="shared" si="15"/>
        <v>0</v>
      </c>
      <c r="AG87" s="17">
        <f t="shared" si="15"/>
        <v>0</v>
      </c>
      <c r="AH87" s="17">
        <f t="shared" si="15"/>
        <v>0</v>
      </c>
      <c r="AI87" s="17">
        <f t="shared" si="15"/>
        <v>0</v>
      </c>
      <c r="AJ87" s="17">
        <f t="shared" si="15"/>
        <v>0</v>
      </c>
      <c r="AK87" s="17">
        <f t="shared" si="15"/>
        <v>0</v>
      </c>
      <c r="AL87" s="17">
        <f t="shared" si="15"/>
        <v>0</v>
      </c>
      <c r="AM87" s="17">
        <f t="shared" si="15"/>
        <v>0</v>
      </c>
      <c r="AN87" s="17">
        <f t="shared" si="15"/>
        <v>0</v>
      </c>
      <c r="AO87" s="17">
        <f t="shared" si="15"/>
        <v>0</v>
      </c>
      <c r="AP87" s="17">
        <f t="shared" si="15"/>
        <v>0</v>
      </c>
      <c r="AQ87" s="17">
        <f t="shared" si="15"/>
        <v>0</v>
      </c>
      <c r="AR87" s="17">
        <f t="shared" si="15"/>
        <v>0</v>
      </c>
      <c r="AS87" s="17">
        <f t="shared" si="15"/>
        <v>0</v>
      </c>
      <c r="AT87" s="17">
        <f t="shared" si="15"/>
        <v>0</v>
      </c>
    </row>
    <row r="88" spans="1:46" ht="15.75" outlineLevel="1" x14ac:dyDescent="0.25">
      <c r="A88" s="18">
        <f t="shared" si="8"/>
        <v>39</v>
      </c>
      <c r="B88" s="22" t="str">
        <f t="shared" si="13"/>
        <v>Gefest</v>
      </c>
      <c r="C88" s="23" t="str">
        <f t="shared" si="13"/>
        <v>Радчук Юрий</v>
      </c>
      <c r="D88" s="17">
        <f t="shared" si="5"/>
        <v>520.8900000000001</v>
      </c>
      <c r="E88" s="24">
        <f>IF(D88&gt;0,RANK(D88,$D$50:$D$93),Реглист!$C$93+1)</f>
        <v>13</v>
      </c>
      <c r="F88" s="17">
        <f t="shared" si="6"/>
        <v>163.84000000000003</v>
      </c>
      <c r="G88" s="17">
        <f t="shared" si="15"/>
        <v>163.84000000000003</v>
      </c>
      <c r="H88" s="17">
        <f t="shared" si="15"/>
        <v>193.21</v>
      </c>
      <c r="I88" s="17">
        <f t="shared" si="15"/>
        <v>0</v>
      </c>
      <c r="J88" s="17">
        <f t="shared" si="15"/>
        <v>0</v>
      </c>
      <c r="K88" s="17">
        <f t="shared" si="15"/>
        <v>0</v>
      </c>
      <c r="L88" s="17">
        <f t="shared" si="15"/>
        <v>0</v>
      </c>
      <c r="M88" s="17">
        <f t="shared" si="15"/>
        <v>0</v>
      </c>
      <c r="N88" s="17">
        <f t="shared" si="15"/>
        <v>0</v>
      </c>
      <c r="O88" s="17">
        <f t="shared" si="15"/>
        <v>0</v>
      </c>
      <c r="P88" s="17">
        <f t="shared" si="15"/>
        <v>0</v>
      </c>
      <c r="Q88" s="17">
        <f t="shared" si="15"/>
        <v>0</v>
      </c>
      <c r="R88" s="17">
        <f t="shared" si="15"/>
        <v>0</v>
      </c>
      <c r="S88" s="17">
        <f t="shared" si="15"/>
        <v>0</v>
      </c>
      <c r="T88" s="17">
        <f t="shared" si="15"/>
        <v>0</v>
      </c>
      <c r="U88" s="17">
        <f t="shared" si="15"/>
        <v>0</v>
      </c>
      <c r="V88" s="17">
        <f t="shared" si="15"/>
        <v>0</v>
      </c>
      <c r="W88" s="17">
        <f t="shared" si="15"/>
        <v>0</v>
      </c>
      <c r="X88" s="17">
        <f t="shared" si="15"/>
        <v>0</v>
      </c>
      <c r="Y88" s="17">
        <f t="shared" si="15"/>
        <v>0</v>
      </c>
      <c r="Z88" s="17">
        <f t="shared" si="15"/>
        <v>0</v>
      </c>
      <c r="AA88" s="17">
        <f t="shared" si="15"/>
        <v>0</v>
      </c>
      <c r="AB88" s="17">
        <f t="shared" si="15"/>
        <v>0</v>
      </c>
      <c r="AC88" s="17">
        <f t="shared" si="15"/>
        <v>0</v>
      </c>
      <c r="AD88" s="17">
        <f t="shared" si="15"/>
        <v>0</v>
      </c>
      <c r="AE88" s="17">
        <f t="shared" si="15"/>
        <v>0</v>
      </c>
      <c r="AF88" s="17">
        <f t="shared" ref="G88:AT93" si="16">POWER(AF41/10,2)</f>
        <v>0</v>
      </c>
      <c r="AG88" s="17">
        <f t="shared" si="16"/>
        <v>0</v>
      </c>
      <c r="AH88" s="17">
        <f t="shared" si="16"/>
        <v>0</v>
      </c>
      <c r="AI88" s="17">
        <f t="shared" si="16"/>
        <v>0</v>
      </c>
      <c r="AJ88" s="17">
        <f t="shared" si="16"/>
        <v>0</v>
      </c>
      <c r="AK88" s="17">
        <f t="shared" si="16"/>
        <v>0</v>
      </c>
      <c r="AL88" s="17">
        <f t="shared" si="16"/>
        <v>0</v>
      </c>
      <c r="AM88" s="17">
        <f t="shared" si="16"/>
        <v>0</v>
      </c>
      <c r="AN88" s="17">
        <f t="shared" si="16"/>
        <v>0</v>
      </c>
      <c r="AO88" s="17">
        <f t="shared" si="16"/>
        <v>0</v>
      </c>
      <c r="AP88" s="17">
        <f t="shared" si="16"/>
        <v>0</v>
      </c>
      <c r="AQ88" s="17">
        <f t="shared" si="16"/>
        <v>0</v>
      </c>
      <c r="AR88" s="17">
        <f t="shared" si="16"/>
        <v>0</v>
      </c>
      <c r="AS88" s="17">
        <f t="shared" si="16"/>
        <v>0</v>
      </c>
      <c r="AT88" s="17">
        <f t="shared" si="16"/>
        <v>0</v>
      </c>
    </row>
    <row r="89" spans="1:46" ht="15.75" outlineLevel="1" x14ac:dyDescent="0.25">
      <c r="A89" s="18">
        <f t="shared" si="8"/>
        <v>40</v>
      </c>
      <c r="B89" s="22" t="str">
        <f t="shared" si="13"/>
        <v>Bait Breath Team</v>
      </c>
      <c r="C89" s="23" t="str">
        <f t="shared" si="13"/>
        <v>Зубко Сергей</v>
      </c>
      <c r="D89" s="17">
        <f t="shared" si="5"/>
        <v>577.25</v>
      </c>
      <c r="E89" s="24">
        <f>IF(D89&gt;0,RANK(D89,$D$50:$D$93),Реглист!$C$93+1)</f>
        <v>12</v>
      </c>
      <c r="F89" s="17">
        <f t="shared" si="6"/>
        <v>225</v>
      </c>
      <c r="G89" s="17">
        <f t="shared" si="16"/>
        <v>156.25</v>
      </c>
      <c r="H89" s="17">
        <f t="shared" si="16"/>
        <v>196</v>
      </c>
      <c r="I89" s="17">
        <f t="shared" si="16"/>
        <v>0</v>
      </c>
      <c r="J89" s="17">
        <f t="shared" si="16"/>
        <v>0</v>
      </c>
      <c r="K89" s="17">
        <f t="shared" si="16"/>
        <v>0</v>
      </c>
      <c r="L89" s="17">
        <f t="shared" si="16"/>
        <v>0</v>
      </c>
      <c r="M89" s="17">
        <f t="shared" si="16"/>
        <v>0</v>
      </c>
      <c r="N89" s="17">
        <f t="shared" si="16"/>
        <v>0</v>
      </c>
      <c r="O89" s="17">
        <f t="shared" si="16"/>
        <v>0</v>
      </c>
      <c r="P89" s="17">
        <f t="shared" si="16"/>
        <v>0</v>
      </c>
      <c r="Q89" s="17">
        <f t="shared" si="16"/>
        <v>0</v>
      </c>
      <c r="R89" s="17">
        <f t="shared" si="16"/>
        <v>0</v>
      </c>
      <c r="S89" s="17">
        <f t="shared" si="16"/>
        <v>0</v>
      </c>
      <c r="T89" s="17">
        <f t="shared" si="16"/>
        <v>0</v>
      </c>
      <c r="U89" s="17">
        <f t="shared" si="16"/>
        <v>0</v>
      </c>
      <c r="V89" s="17">
        <f t="shared" si="16"/>
        <v>0</v>
      </c>
      <c r="W89" s="17">
        <f t="shared" si="16"/>
        <v>0</v>
      </c>
      <c r="X89" s="17">
        <f t="shared" si="16"/>
        <v>0</v>
      </c>
      <c r="Y89" s="17">
        <f t="shared" si="16"/>
        <v>0</v>
      </c>
      <c r="Z89" s="17">
        <f t="shared" si="16"/>
        <v>0</v>
      </c>
      <c r="AA89" s="17">
        <f t="shared" si="16"/>
        <v>0</v>
      </c>
      <c r="AB89" s="17">
        <f t="shared" si="16"/>
        <v>0</v>
      </c>
      <c r="AC89" s="17">
        <f t="shared" si="16"/>
        <v>0</v>
      </c>
      <c r="AD89" s="17">
        <f t="shared" si="16"/>
        <v>0</v>
      </c>
      <c r="AE89" s="17">
        <f t="shared" si="16"/>
        <v>0</v>
      </c>
      <c r="AF89" s="17">
        <f t="shared" si="16"/>
        <v>0</v>
      </c>
      <c r="AG89" s="17">
        <f t="shared" si="16"/>
        <v>0</v>
      </c>
      <c r="AH89" s="17">
        <f t="shared" si="16"/>
        <v>0</v>
      </c>
      <c r="AI89" s="17">
        <f t="shared" si="16"/>
        <v>0</v>
      </c>
      <c r="AJ89" s="17">
        <f t="shared" si="16"/>
        <v>0</v>
      </c>
      <c r="AK89" s="17">
        <f t="shared" si="16"/>
        <v>0</v>
      </c>
      <c r="AL89" s="17">
        <f t="shared" si="16"/>
        <v>0</v>
      </c>
      <c r="AM89" s="17">
        <f t="shared" si="16"/>
        <v>0</v>
      </c>
      <c r="AN89" s="17">
        <f t="shared" si="16"/>
        <v>0</v>
      </c>
      <c r="AO89" s="17">
        <f t="shared" si="16"/>
        <v>0</v>
      </c>
      <c r="AP89" s="17">
        <f t="shared" si="16"/>
        <v>0</v>
      </c>
      <c r="AQ89" s="17">
        <f t="shared" si="16"/>
        <v>0</v>
      </c>
      <c r="AR89" s="17">
        <f t="shared" si="16"/>
        <v>0</v>
      </c>
      <c r="AS89" s="17">
        <f t="shared" si="16"/>
        <v>0</v>
      </c>
      <c r="AT89" s="17">
        <f t="shared" si="16"/>
        <v>0</v>
      </c>
    </row>
    <row r="90" spans="1:46" ht="15.75" outlineLevel="1" x14ac:dyDescent="0.25">
      <c r="A90" s="18">
        <f t="shared" si="8"/>
        <v>41</v>
      </c>
      <c r="B90" s="22" t="str">
        <f t="shared" ref="B90:C93" si="17">B43</f>
        <v>-</v>
      </c>
      <c r="C90" s="23" t="str">
        <f t="shared" si="17"/>
        <v>-</v>
      </c>
      <c r="D90" s="17">
        <f t="shared" si="5"/>
        <v>0</v>
      </c>
      <c r="E90" s="24">
        <f>IF(D90&gt;0,RANK(D90,$D$50:$D$93),Реглист!$C$93+1)</f>
        <v>43</v>
      </c>
      <c r="F90" s="17">
        <f t="shared" si="6"/>
        <v>0</v>
      </c>
      <c r="G90" s="17">
        <f t="shared" si="16"/>
        <v>0</v>
      </c>
      <c r="H90" s="17">
        <f t="shared" si="16"/>
        <v>0</v>
      </c>
      <c r="I90" s="17">
        <f t="shared" si="16"/>
        <v>0</v>
      </c>
      <c r="J90" s="17">
        <f t="shared" si="16"/>
        <v>0</v>
      </c>
      <c r="K90" s="17">
        <f t="shared" si="16"/>
        <v>0</v>
      </c>
      <c r="L90" s="17">
        <f t="shared" si="16"/>
        <v>0</v>
      </c>
      <c r="M90" s="17">
        <f t="shared" si="16"/>
        <v>0</v>
      </c>
      <c r="N90" s="17">
        <f t="shared" si="16"/>
        <v>0</v>
      </c>
      <c r="O90" s="17">
        <f t="shared" si="16"/>
        <v>0</v>
      </c>
      <c r="P90" s="17">
        <f t="shared" si="16"/>
        <v>0</v>
      </c>
      <c r="Q90" s="17">
        <f t="shared" si="16"/>
        <v>0</v>
      </c>
      <c r="R90" s="17">
        <f t="shared" si="16"/>
        <v>0</v>
      </c>
      <c r="S90" s="17">
        <f t="shared" si="16"/>
        <v>0</v>
      </c>
      <c r="T90" s="17">
        <f t="shared" si="16"/>
        <v>0</v>
      </c>
      <c r="U90" s="17">
        <f t="shared" si="16"/>
        <v>0</v>
      </c>
      <c r="V90" s="17">
        <f t="shared" si="16"/>
        <v>0</v>
      </c>
      <c r="W90" s="17">
        <f t="shared" si="16"/>
        <v>0</v>
      </c>
      <c r="X90" s="17">
        <f t="shared" si="16"/>
        <v>0</v>
      </c>
      <c r="Y90" s="17">
        <f t="shared" si="16"/>
        <v>0</v>
      </c>
      <c r="Z90" s="17">
        <f t="shared" si="16"/>
        <v>0</v>
      </c>
      <c r="AA90" s="17">
        <f t="shared" si="16"/>
        <v>0</v>
      </c>
      <c r="AB90" s="17">
        <f t="shared" si="16"/>
        <v>0</v>
      </c>
      <c r="AC90" s="17">
        <f t="shared" si="16"/>
        <v>0</v>
      </c>
      <c r="AD90" s="17">
        <f t="shared" si="16"/>
        <v>0</v>
      </c>
      <c r="AE90" s="17">
        <f t="shared" si="16"/>
        <v>0</v>
      </c>
      <c r="AF90" s="17">
        <f t="shared" si="16"/>
        <v>0</v>
      </c>
      <c r="AG90" s="17">
        <f t="shared" si="16"/>
        <v>0</v>
      </c>
      <c r="AH90" s="17">
        <f t="shared" si="16"/>
        <v>0</v>
      </c>
      <c r="AI90" s="17">
        <f t="shared" si="16"/>
        <v>0</v>
      </c>
      <c r="AJ90" s="17">
        <f t="shared" si="16"/>
        <v>0</v>
      </c>
      <c r="AK90" s="17">
        <f t="shared" si="16"/>
        <v>0</v>
      </c>
      <c r="AL90" s="17">
        <f t="shared" si="16"/>
        <v>0</v>
      </c>
      <c r="AM90" s="17">
        <f t="shared" si="16"/>
        <v>0</v>
      </c>
      <c r="AN90" s="17">
        <f t="shared" si="16"/>
        <v>0</v>
      </c>
      <c r="AO90" s="17">
        <f t="shared" si="16"/>
        <v>0</v>
      </c>
      <c r="AP90" s="17">
        <f t="shared" si="16"/>
        <v>0</v>
      </c>
      <c r="AQ90" s="17">
        <f t="shared" si="16"/>
        <v>0</v>
      </c>
      <c r="AR90" s="17">
        <f t="shared" si="16"/>
        <v>0</v>
      </c>
      <c r="AS90" s="17">
        <f t="shared" si="16"/>
        <v>0</v>
      </c>
      <c r="AT90" s="17">
        <f t="shared" si="16"/>
        <v>0</v>
      </c>
    </row>
    <row r="91" spans="1:46" ht="15.75" outlineLevel="1" x14ac:dyDescent="0.25">
      <c r="A91" s="18">
        <f t="shared" si="8"/>
        <v>42</v>
      </c>
      <c r="B91" s="22" t="str">
        <f t="shared" si="17"/>
        <v>BASS HUNTER</v>
      </c>
      <c r="C91" s="23" t="str">
        <f t="shared" si="17"/>
        <v>Шевко Виталий</v>
      </c>
      <c r="D91" s="17">
        <f t="shared" si="5"/>
        <v>582.29</v>
      </c>
      <c r="E91" s="24">
        <f>IF(D91&gt;0,RANK(D91,$D$50:$D$93),Реглист!$C$93+1)</f>
        <v>11</v>
      </c>
      <c r="F91" s="17">
        <f t="shared" si="6"/>
        <v>196</v>
      </c>
      <c r="G91" s="17">
        <f t="shared" si="16"/>
        <v>225</v>
      </c>
      <c r="H91" s="17">
        <f t="shared" si="16"/>
        <v>161.29</v>
      </c>
      <c r="I91" s="17">
        <f t="shared" si="16"/>
        <v>0</v>
      </c>
      <c r="J91" s="17">
        <f t="shared" si="16"/>
        <v>0</v>
      </c>
      <c r="K91" s="17">
        <f t="shared" si="16"/>
        <v>0</v>
      </c>
      <c r="L91" s="17">
        <f t="shared" si="16"/>
        <v>0</v>
      </c>
      <c r="M91" s="17">
        <f t="shared" si="16"/>
        <v>0</v>
      </c>
      <c r="N91" s="17">
        <f t="shared" si="16"/>
        <v>0</v>
      </c>
      <c r="O91" s="17">
        <f t="shared" si="16"/>
        <v>0</v>
      </c>
      <c r="P91" s="17">
        <f t="shared" si="16"/>
        <v>0</v>
      </c>
      <c r="Q91" s="17">
        <f t="shared" si="16"/>
        <v>0</v>
      </c>
      <c r="R91" s="17">
        <f t="shared" si="16"/>
        <v>0</v>
      </c>
      <c r="S91" s="17">
        <f t="shared" si="16"/>
        <v>0</v>
      </c>
      <c r="T91" s="17">
        <f t="shared" si="16"/>
        <v>0</v>
      </c>
      <c r="U91" s="17">
        <f t="shared" si="16"/>
        <v>0</v>
      </c>
      <c r="V91" s="17">
        <f t="shared" si="16"/>
        <v>0</v>
      </c>
      <c r="W91" s="17">
        <f t="shared" si="16"/>
        <v>0</v>
      </c>
      <c r="X91" s="17">
        <f t="shared" si="16"/>
        <v>0</v>
      </c>
      <c r="Y91" s="17">
        <f t="shared" si="16"/>
        <v>0</v>
      </c>
      <c r="Z91" s="17">
        <f t="shared" si="16"/>
        <v>0</v>
      </c>
      <c r="AA91" s="17">
        <f t="shared" si="16"/>
        <v>0</v>
      </c>
      <c r="AB91" s="17">
        <f t="shared" si="16"/>
        <v>0</v>
      </c>
      <c r="AC91" s="17">
        <f t="shared" si="16"/>
        <v>0</v>
      </c>
      <c r="AD91" s="17">
        <f t="shared" si="16"/>
        <v>0</v>
      </c>
      <c r="AE91" s="17">
        <f t="shared" si="16"/>
        <v>0</v>
      </c>
      <c r="AF91" s="17">
        <f t="shared" si="16"/>
        <v>0</v>
      </c>
      <c r="AG91" s="17">
        <f t="shared" si="16"/>
        <v>0</v>
      </c>
      <c r="AH91" s="17">
        <f t="shared" si="16"/>
        <v>0</v>
      </c>
      <c r="AI91" s="17">
        <f t="shared" si="16"/>
        <v>0</v>
      </c>
      <c r="AJ91" s="17">
        <f t="shared" si="16"/>
        <v>0</v>
      </c>
      <c r="AK91" s="17">
        <f t="shared" si="16"/>
        <v>0</v>
      </c>
      <c r="AL91" s="17">
        <f t="shared" si="16"/>
        <v>0</v>
      </c>
      <c r="AM91" s="17">
        <f t="shared" si="16"/>
        <v>0</v>
      </c>
      <c r="AN91" s="17">
        <f t="shared" si="16"/>
        <v>0</v>
      </c>
      <c r="AO91" s="17">
        <f t="shared" si="16"/>
        <v>0</v>
      </c>
      <c r="AP91" s="17">
        <f t="shared" si="16"/>
        <v>0</v>
      </c>
      <c r="AQ91" s="17">
        <f t="shared" si="16"/>
        <v>0</v>
      </c>
      <c r="AR91" s="17">
        <f t="shared" si="16"/>
        <v>0</v>
      </c>
      <c r="AS91" s="17">
        <f t="shared" si="16"/>
        <v>0</v>
      </c>
      <c r="AT91" s="17">
        <f t="shared" si="16"/>
        <v>0</v>
      </c>
    </row>
    <row r="92" spans="1:46" ht="15.75" outlineLevel="1" x14ac:dyDescent="0.25">
      <c r="A92" s="18">
        <f>A91+1</f>
        <v>43</v>
      </c>
      <c r="B92" s="22" t="str">
        <f t="shared" si="17"/>
        <v>LOVISNAMI</v>
      </c>
      <c r="C92" s="23" t="str">
        <f t="shared" si="17"/>
        <v>Кузмич Алексей</v>
      </c>
      <c r="D92" s="17">
        <f>SUM(F92:AT92)</f>
        <v>0</v>
      </c>
      <c r="E92" s="24">
        <f>IF(D92&gt;0,RANK(D92,$D$50:$D$93),Реглист!$C$93+1)</f>
        <v>43</v>
      </c>
      <c r="F92" s="17">
        <f t="shared" si="6"/>
        <v>0</v>
      </c>
      <c r="G92" s="17">
        <f t="shared" si="16"/>
        <v>0</v>
      </c>
      <c r="H92" s="17">
        <f t="shared" si="16"/>
        <v>0</v>
      </c>
      <c r="I92" s="17">
        <f t="shared" si="16"/>
        <v>0</v>
      </c>
      <c r="J92" s="17">
        <f t="shared" si="16"/>
        <v>0</v>
      </c>
      <c r="K92" s="17">
        <f t="shared" si="16"/>
        <v>0</v>
      </c>
      <c r="L92" s="17">
        <f t="shared" si="16"/>
        <v>0</v>
      </c>
      <c r="M92" s="17">
        <f t="shared" si="16"/>
        <v>0</v>
      </c>
      <c r="N92" s="17">
        <f t="shared" si="16"/>
        <v>0</v>
      </c>
      <c r="O92" s="17">
        <f t="shared" si="16"/>
        <v>0</v>
      </c>
      <c r="P92" s="17">
        <f t="shared" si="16"/>
        <v>0</v>
      </c>
      <c r="Q92" s="17">
        <f t="shared" si="16"/>
        <v>0</v>
      </c>
      <c r="R92" s="17">
        <f t="shared" si="16"/>
        <v>0</v>
      </c>
      <c r="S92" s="17">
        <f t="shared" si="16"/>
        <v>0</v>
      </c>
      <c r="T92" s="17">
        <f t="shared" si="16"/>
        <v>0</v>
      </c>
      <c r="U92" s="17">
        <f t="shared" si="16"/>
        <v>0</v>
      </c>
      <c r="V92" s="17">
        <f t="shared" si="16"/>
        <v>0</v>
      </c>
      <c r="W92" s="17">
        <f t="shared" si="16"/>
        <v>0</v>
      </c>
      <c r="X92" s="17">
        <f t="shared" si="16"/>
        <v>0</v>
      </c>
      <c r="Y92" s="17">
        <f t="shared" si="16"/>
        <v>0</v>
      </c>
      <c r="Z92" s="17">
        <f t="shared" si="16"/>
        <v>0</v>
      </c>
      <c r="AA92" s="17">
        <f t="shared" si="16"/>
        <v>0</v>
      </c>
      <c r="AB92" s="17">
        <f t="shared" si="16"/>
        <v>0</v>
      </c>
      <c r="AC92" s="17">
        <f t="shared" si="16"/>
        <v>0</v>
      </c>
      <c r="AD92" s="17">
        <f t="shared" si="16"/>
        <v>0</v>
      </c>
      <c r="AE92" s="17">
        <f t="shared" si="16"/>
        <v>0</v>
      </c>
      <c r="AF92" s="17">
        <f t="shared" si="16"/>
        <v>0</v>
      </c>
      <c r="AG92" s="17">
        <f t="shared" si="16"/>
        <v>0</v>
      </c>
      <c r="AH92" s="17">
        <f t="shared" si="16"/>
        <v>0</v>
      </c>
      <c r="AI92" s="17">
        <f t="shared" si="16"/>
        <v>0</v>
      </c>
      <c r="AJ92" s="17">
        <f t="shared" si="16"/>
        <v>0</v>
      </c>
      <c r="AK92" s="17">
        <f t="shared" si="16"/>
        <v>0</v>
      </c>
      <c r="AL92" s="17">
        <f t="shared" si="16"/>
        <v>0</v>
      </c>
      <c r="AM92" s="17">
        <f t="shared" si="16"/>
        <v>0</v>
      </c>
      <c r="AN92" s="17">
        <f t="shared" si="16"/>
        <v>0</v>
      </c>
      <c r="AO92" s="17">
        <f t="shared" si="16"/>
        <v>0</v>
      </c>
      <c r="AP92" s="17">
        <f t="shared" si="16"/>
        <v>0</v>
      </c>
      <c r="AQ92" s="17">
        <f t="shared" si="16"/>
        <v>0</v>
      </c>
      <c r="AR92" s="17">
        <f t="shared" si="16"/>
        <v>0</v>
      </c>
      <c r="AS92" s="17">
        <f t="shared" si="16"/>
        <v>0</v>
      </c>
      <c r="AT92" s="17">
        <f t="shared" si="16"/>
        <v>0</v>
      </c>
    </row>
    <row r="93" spans="1:46" ht="15.75" outlineLevel="1" x14ac:dyDescent="0.25">
      <c r="A93" s="18">
        <f>A92+1</f>
        <v>44</v>
      </c>
      <c r="B93" s="22" t="str">
        <f t="shared" si="17"/>
        <v>Fishka</v>
      </c>
      <c r="C93" s="23" t="str">
        <f t="shared" si="17"/>
        <v>Короленок Вадим</v>
      </c>
      <c r="D93" s="17">
        <f>SUM(F93:AT93)</f>
        <v>630.0100000000001</v>
      </c>
      <c r="E93" s="24">
        <f>IF(D93&gt;0,RANK(D93,$D$50:$D$93),Реглист!$C$93+1)</f>
        <v>9</v>
      </c>
      <c r="F93" s="17">
        <f t="shared" si="6"/>
        <v>630.0100000000001</v>
      </c>
      <c r="G93" s="17">
        <f t="shared" si="16"/>
        <v>0</v>
      </c>
      <c r="H93" s="17">
        <f t="shared" si="16"/>
        <v>0</v>
      </c>
      <c r="I93" s="17">
        <f t="shared" si="16"/>
        <v>0</v>
      </c>
      <c r="J93" s="17">
        <f t="shared" si="16"/>
        <v>0</v>
      </c>
      <c r="K93" s="17">
        <f t="shared" si="16"/>
        <v>0</v>
      </c>
      <c r="L93" s="17">
        <f t="shared" si="16"/>
        <v>0</v>
      </c>
      <c r="M93" s="17">
        <f t="shared" si="16"/>
        <v>0</v>
      </c>
      <c r="N93" s="17">
        <f t="shared" si="16"/>
        <v>0</v>
      </c>
      <c r="O93" s="17">
        <f t="shared" si="16"/>
        <v>0</v>
      </c>
      <c r="P93" s="17">
        <f t="shared" si="16"/>
        <v>0</v>
      </c>
      <c r="Q93" s="17">
        <f t="shared" si="16"/>
        <v>0</v>
      </c>
      <c r="R93" s="17">
        <f t="shared" si="16"/>
        <v>0</v>
      </c>
      <c r="S93" s="17">
        <f t="shared" si="16"/>
        <v>0</v>
      </c>
      <c r="T93" s="17">
        <f t="shared" si="16"/>
        <v>0</v>
      </c>
      <c r="U93" s="17">
        <f t="shared" si="16"/>
        <v>0</v>
      </c>
      <c r="V93" s="17">
        <f t="shared" si="16"/>
        <v>0</v>
      </c>
      <c r="W93" s="17">
        <f t="shared" si="16"/>
        <v>0</v>
      </c>
      <c r="X93" s="17">
        <f t="shared" si="16"/>
        <v>0</v>
      </c>
      <c r="Y93" s="17">
        <f t="shared" si="16"/>
        <v>0</v>
      </c>
      <c r="Z93" s="17">
        <f t="shared" si="16"/>
        <v>0</v>
      </c>
      <c r="AA93" s="17">
        <f t="shared" si="16"/>
        <v>0</v>
      </c>
      <c r="AB93" s="17">
        <f t="shared" si="16"/>
        <v>0</v>
      </c>
      <c r="AC93" s="17">
        <f t="shared" si="16"/>
        <v>0</v>
      </c>
      <c r="AD93" s="17">
        <f t="shared" si="16"/>
        <v>0</v>
      </c>
      <c r="AE93" s="17">
        <f t="shared" si="16"/>
        <v>0</v>
      </c>
      <c r="AF93" s="17">
        <f t="shared" si="16"/>
        <v>0</v>
      </c>
      <c r="AG93" s="17">
        <f t="shared" si="16"/>
        <v>0</v>
      </c>
      <c r="AH93" s="17">
        <f t="shared" si="16"/>
        <v>0</v>
      </c>
      <c r="AI93" s="17">
        <f t="shared" si="16"/>
        <v>0</v>
      </c>
      <c r="AJ93" s="17">
        <f t="shared" si="16"/>
        <v>0</v>
      </c>
      <c r="AK93" s="17">
        <f t="shared" si="16"/>
        <v>0</v>
      </c>
      <c r="AL93" s="17">
        <f t="shared" si="16"/>
        <v>0</v>
      </c>
      <c r="AM93" s="17">
        <f t="shared" si="16"/>
        <v>0</v>
      </c>
      <c r="AN93" s="17">
        <f t="shared" si="16"/>
        <v>0</v>
      </c>
      <c r="AO93" s="17">
        <f t="shared" si="16"/>
        <v>0</v>
      </c>
      <c r="AP93" s="17">
        <f t="shared" si="16"/>
        <v>0</v>
      </c>
      <c r="AQ93" s="17">
        <f t="shared" si="16"/>
        <v>0</v>
      </c>
      <c r="AR93" s="17">
        <f t="shared" si="16"/>
        <v>0</v>
      </c>
      <c r="AS93" s="17">
        <f t="shared" si="16"/>
        <v>0</v>
      </c>
      <c r="AT93" s="17">
        <f t="shared" si="16"/>
        <v>0</v>
      </c>
    </row>
  </sheetData>
  <mergeCells count="21">
    <mergeCell ref="A1:A2"/>
    <mergeCell ref="B1:B2"/>
    <mergeCell ref="C1:C2"/>
    <mergeCell ref="D1:D2"/>
    <mergeCell ref="E1:E2"/>
    <mergeCell ref="AL1:AN1"/>
    <mergeCell ref="AO1:AQ1"/>
    <mergeCell ref="AR1:AT1"/>
    <mergeCell ref="F2:AT2"/>
    <mergeCell ref="C47:E47"/>
    <mergeCell ref="F1:Y1"/>
    <mergeCell ref="Z1:AB1"/>
    <mergeCell ref="AC1:AE1"/>
    <mergeCell ref="AF1:AH1"/>
    <mergeCell ref="AI1:AK1"/>
    <mergeCell ref="F48:AT49"/>
    <mergeCell ref="A48:A49"/>
    <mergeCell ref="B48:B49"/>
    <mergeCell ref="C48:C49"/>
    <mergeCell ref="D48:D49"/>
    <mergeCell ref="E48:E49"/>
  </mergeCells>
  <conditionalFormatting sqref="D3:D46">
    <cfRule type="duplicateValues" dxfId="3" priority="2"/>
  </conditionalFormatting>
  <pageMargins left="0.7" right="0.7" top="0.75" bottom="0.75" header="0.51180555555555496" footer="0.51180555555555496"/>
  <pageSetup paperSize="9" scale="20" firstPageNumber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3"/>
  <sheetViews>
    <sheetView view="pageBreakPreview" zoomScale="60" zoomScaleNormal="70" workbookViewId="0">
      <pane xSplit="1" ySplit="2" topLeftCell="N3" activePane="bottomRight" state="frozen"/>
      <selection pane="topRight" activeCell="B1" sqref="B1"/>
      <selection pane="bottomLeft" activeCell="A3" sqref="A3"/>
      <selection pane="bottomRight" activeCell="K13" sqref="K13"/>
    </sheetView>
  </sheetViews>
  <sheetFormatPr defaultRowHeight="15" outlineLevelRow="1" x14ac:dyDescent="0.25"/>
  <cols>
    <col min="1" max="1" width="3.140625" customWidth="1"/>
    <col min="2" max="3" width="25.7109375" customWidth="1"/>
    <col min="4" max="1030" width="8.7109375" customWidth="1"/>
  </cols>
  <sheetData>
    <row r="1" spans="1:46" s="12" customFormat="1" ht="16.5" customHeight="1" x14ac:dyDescent="0.25">
      <c r="A1" s="51" t="s">
        <v>2</v>
      </c>
      <c r="B1" s="56" t="s">
        <v>94</v>
      </c>
      <c r="C1" s="50" t="s">
        <v>95</v>
      </c>
      <c r="D1" s="52" t="s">
        <v>96</v>
      </c>
      <c r="E1" s="53" t="s">
        <v>97</v>
      </c>
      <c r="F1" s="50" t="s">
        <v>98</v>
      </c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 t="s">
        <v>99</v>
      </c>
      <c r="AA1" s="50"/>
      <c r="AB1" s="50"/>
      <c r="AC1" s="50" t="s">
        <v>100</v>
      </c>
      <c r="AD1" s="50"/>
      <c r="AE1" s="50"/>
      <c r="AF1" s="50" t="s">
        <v>101</v>
      </c>
      <c r="AG1" s="50"/>
      <c r="AH1" s="50"/>
      <c r="AI1" s="50" t="s">
        <v>102</v>
      </c>
      <c r="AJ1" s="50"/>
      <c r="AK1" s="50"/>
      <c r="AL1" s="50" t="s">
        <v>103</v>
      </c>
      <c r="AM1" s="50"/>
      <c r="AN1" s="50"/>
      <c r="AO1" s="50" t="s">
        <v>104</v>
      </c>
      <c r="AP1" s="50"/>
      <c r="AQ1" s="50"/>
      <c r="AR1" s="50" t="s">
        <v>105</v>
      </c>
      <c r="AS1" s="50"/>
      <c r="AT1" s="50"/>
    </row>
    <row r="2" spans="1:46" ht="15.75" x14ac:dyDescent="0.25">
      <c r="A2" s="51"/>
      <c r="B2" s="56"/>
      <c r="C2" s="50"/>
      <c r="D2" s="52"/>
      <c r="E2" s="53"/>
      <c r="F2" s="54" t="s">
        <v>106</v>
      </c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</row>
    <row r="3" spans="1:46" ht="15.75" x14ac:dyDescent="0.25">
      <c r="A3" s="13">
        <v>1</v>
      </c>
      <c r="B3" s="14" t="str">
        <f>Т1За!B3</f>
        <v>Непредсказуемые</v>
      </c>
      <c r="C3" s="14" t="str">
        <f>Т1За!C3</f>
        <v>Хомский Дмитрий</v>
      </c>
      <c r="D3" s="15">
        <f t="shared" ref="D3:E22" si="0">D50</f>
        <v>121</v>
      </c>
      <c r="E3" s="16">
        <f t="shared" si="0"/>
        <v>20</v>
      </c>
      <c r="F3" s="17">
        <v>110</v>
      </c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</row>
    <row r="4" spans="1:46" ht="15.75" x14ac:dyDescent="0.25">
      <c r="A4" s="18">
        <f t="shared" ref="A4:A44" si="1">A3+1</f>
        <v>2</v>
      </c>
      <c r="B4" s="14" t="str">
        <f>Т1За!B4</f>
        <v>Фарватер</v>
      </c>
      <c r="C4" s="14" t="str">
        <f>Т1За!C4</f>
        <v>Цыганок Михаил</v>
      </c>
      <c r="D4" s="15">
        <f t="shared" si="0"/>
        <v>327.77</v>
      </c>
      <c r="E4" s="16">
        <f t="shared" si="0"/>
        <v>15</v>
      </c>
      <c r="F4" s="19">
        <v>116</v>
      </c>
      <c r="G4" s="19">
        <v>139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</row>
    <row r="5" spans="1:46" ht="15.75" x14ac:dyDescent="0.25">
      <c r="A5" s="18">
        <f t="shared" si="1"/>
        <v>3</v>
      </c>
      <c r="B5" s="14" t="str">
        <f>Т1За!B5</f>
        <v>Neptune fishing team</v>
      </c>
      <c r="C5" s="14" t="str">
        <f>Т1За!C5</f>
        <v>Кирьянов Денис</v>
      </c>
      <c r="D5" s="15">
        <f t="shared" si="0"/>
        <v>1401.41</v>
      </c>
      <c r="E5" s="16">
        <f t="shared" si="0"/>
        <v>1</v>
      </c>
      <c r="F5" s="19">
        <v>150</v>
      </c>
      <c r="G5" s="19">
        <v>145</v>
      </c>
      <c r="H5" s="19">
        <v>270</v>
      </c>
      <c r="I5" s="19">
        <v>154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6" ht="15.75" x14ac:dyDescent="0.25">
      <c r="A6" s="18">
        <f t="shared" si="1"/>
        <v>4</v>
      </c>
      <c r="B6" s="14" t="str">
        <f>Т1За!B6</f>
        <v>Peacock Bass</v>
      </c>
      <c r="C6" s="14" t="str">
        <f>Т1За!C6</f>
        <v>Сенчуров Иван</v>
      </c>
      <c r="D6" s="15">
        <f t="shared" si="0"/>
        <v>0</v>
      </c>
      <c r="E6" s="16">
        <f t="shared" si="0"/>
        <v>43</v>
      </c>
      <c r="F6" s="19"/>
      <c r="G6" s="19"/>
      <c r="H6" s="20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6" ht="15.75" x14ac:dyDescent="0.25">
      <c r="A7" s="18">
        <f t="shared" si="1"/>
        <v>5</v>
      </c>
      <c r="B7" s="14" t="str">
        <f>Т1За!B7</f>
        <v>Бульба з Салам</v>
      </c>
      <c r="C7" s="14" t="str">
        <f>Т1За!C7</f>
        <v>Лунякин Олег</v>
      </c>
      <c r="D7" s="15">
        <f t="shared" si="0"/>
        <v>1176.4899999999998</v>
      </c>
      <c r="E7" s="16">
        <f t="shared" si="0"/>
        <v>3</v>
      </c>
      <c r="F7" s="19">
        <v>343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</row>
    <row r="8" spans="1:46" ht="15.75" x14ac:dyDescent="0.25">
      <c r="A8" s="18">
        <f t="shared" si="1"/>
        <v>6</v>
      </c>
      <c r="B8" s="14" t="str">
        <f>Т1За!B8</f>
        <v>UL soldiers of fortune</v>
      </c>
      <c r="C8" s="14" t="str">
        <f>Т1За!C8</f>
        <v>Дешкевич Виталий</v>
      </c>
      <c r="D8" s="15">
        <f t="shared" si="0"/>
        <v>282.24</v>
      </c>
      <c r="E8" s="16">
        <f t="shared" si="0"/>
        <v>17</v>
      </c>
      <c r="F8" s="19">
        <v>168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</row>
    <row r="9" spans="1:46" ht="15.75" x14ac:dyDescent="0.25">
      <c r="A9" s="18">
        <f t="shared" si="1"/>
        <v>7</v>
      </c>
      <c r="B9" s="14" t="str">
        <f>Т1За!B9</f>
        <v>СТАR Fishingstock</v>
      </c>
      <c r="C9" s="14" t="str">
        <f>Т1За!C9</f>
        <v>Бычик Роман</v>
      </c>
      <c r="D9" s="15">
        <f t="shared" si="0"/>
        <v>0</v>
      </c>
      <c r="E9" s="16">
        <f t="shared" si="0"/>
        <v>43</v>
      </c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</row>
    <row r="10" spans="1:46" ht="15.75" x14ac:dyDescent="0.25">
      <c r="A10" s="18">
        <f t="shared" si="1"/>
        <v>8</v>
      </c>
      <c r="B10" s="14" t="str">
        <f>Т1За!B10</f>
        <v>Poseidon</v>
      </c>
      <c r="C10" s="14" t="str">
        <f>Т1За!C10</f>
        <v>Ананич Геннадий</v>
      </c>
      <c r="D10" s="15">
        <f t="shared" si="0"/>
        <v>719.07</v>
      </c>
      <c r="E10" s="16">
        <f t="shared" si="0"/>
        <v>9</v>
      </c>
      <c r="F10" s="19">
        <v>169</v>
      </c>
      <c r="G10" s="19">
        <v>121</v>
      </c>
      <c r="H10" s="19">
        <v>111</v>
      </c>
      <c r="I10" s="19">
        <v>128</v>
      </c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</row>
    <row r="11" spans="1:46" ht="15.75" x14ac:dyDescent="0.25">
      <c r="A11" s="18">
        <f t="shared" si="1"/>
        <v>9</v>
      </c>
      <c r="B11" s="14" t="str">
        <f>Т1За!B11</f>
        <v>Team Minsk</v>
      </c>
      <c r="C11" s="14" t="str">
        <f>Т1За!C11</f>
        <v>Огейко Юрий</v>
      </c>
      <c r="D11" s="15">
        <f t="shared" si="0"/>
        <v>0</v>
      </c>
      <c r="E11" s="16">
        <f t="shared" si="0"/>
        <v>43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</row>
    <row r="12" spans="1:46" ht="15.75" x14ac:dyDescent="0.25">
      <c r="A12" s="18">
        <f t="shared" si="1"/>
        <v>10</v>
      </c>
      <c r="B12" s="14" t="str">
        <f>Т1За!B12</f>
        <v>RVR</v>
      </c>
      <c r="C12" s="14" t="str">
        <f>Т1За!C12</f>
        <v>Золотухин Александр</v>
      </c>
      <c r="D12" s="15">
        <f t="shared" si="0"/>
        <v>0</v>
      </c>
      <c r="E12" s="16">
        <f t="shared" si="0"/>
        <v>43</v>
      </c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</row>
    <row r="13" spans="1:46" ht="15.75" x14ac:dyDescent="0.25">
      <c r="A13" s="18">
        <f t="shared" si="1"/>
        <v>11</v>
      </c>
      <c r="B13" s="14" t="str">
        <f>Т1За!B13</f>
        <v>Perch Legends</v>
      </c>
      <c r="C13" s="14" t="str">
        <f>Т1За!C13</f>
        <v>Каменец Алексей</v>
      </c>
      <c r="D13" s="15">
        <f t="shared" si="0"/>
        <v>0</v>
      </c>
      <c r="E13" s="16">
        <f t="shared" si="0"/>
        <v>43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</row>
    <row r="14" spans="1:46" ht="15.75" x14ac:dyDescent="0.25">
      <c r="A14" s="18">
        <f t="shared" si="1"/>
        <v>12</v>
      </c>
      <c r="B14" s="14" t="str">
        <f>Т1За!B14</f>
        <v>Студенты</v>
      </c>
      <c r="C14" s="14" t="str">
        <f>Т1За!C14</f>
        <v>Кузнецов Никита</v>
      </c>
      <c r="D14" s="15">
        <f t="shared" si="0"/>
        <v>0</v>
      </c>
      <c r="E14" s="16">
        <f t="shared" si="0"/>
        <v>43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</row>
    <row r="15" spans="1:46" ht="15.75" x14ac:dyDescent="0.25">
      <c r="A15" s="18">
        <f t="shared" si="1"/>
        <v>13</v>
      </c>
      <c r="B15" s="14" t="str">
        <f>Т1За!B15</f>
        <v>Полесье</v>
      </c>
      <c r="C15" s="14" t="str">
        <f>Т1За!C15</f>
        <v>Марковский Максим</v>
      </c>
      <c r="D15" s="15">
        <f t="shared" si="0"/>
        <v>0</v>
      </c>
      <c r="E15" s="16">
        <f t="shared" si="0"/>
        <v>43</v>
      </c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</row>
    <row r="16" spans="1:46" ht="15.75" x14ac:dyDescent="0.25">
      <c r="A16" s="18">
        <f t="shared" si="1"/>
        <v>14</v>
      </c>
      <c r="B16" s="14" t="str">
        <f>Т1За!B16</f>
        <v>Кобринский МСЗ</v>
      </c>
      <c r="C16" s="14" t="str">
        <f>Т1За!C16</f>
        <v>Барташук Александр</v>
      </c>
      <c r="D16" s="15">
        <f t="shared" si="0"/>
        <v>0</v>
      </c>
      <c r="E16" s="16">
        <f t="shared" si="0"/>
        <v>43</v>
      </c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</row>
    <row r="17" spans="1:46" ht="15.75" x14ac:dyDescent="0.25">
      <c r="A17" s="18">
        <f t="shared" si="1"/>
        <v>15</v>
      </c>
      <c r="B17" s="14" t="str">
        <f>Т1За!B17</f>
        <v>ASpinnTeam</v>
      </c>
      <c r="C17" s="14" t="str">
        <f>Т1За!C17</f>
        <v>Вашкевич Александр</v>
      </c>
      <c r="D17" s="15">
        <f t="shared" si="0"/>
        <v>0</v>
      </c>
      <c r="E17" s="16">
        <f t="shared" si="0"/>
        <v>43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</row>
    <row r="18" spans="1:46" ht="15.75" x14ac:dyDescent="0.25">
      <c r="A18" s="18">
        <f t="shared" si="1"/>
        <v>16</v>
      </c>
      <c r="B18" s="14" t="str">
        <f>Т1За!B18</f>
        <v>FishMurder</v>
      </c>
      <c r="C18" s="14" t="str">
        <f>Т1За!C18</f>
        <v xml:space="preserve">Шило Сергей </v>
      </c>
      <c r="D18" s="15">
        <f t="shared" si="0"/>
        <v>605.38</v>
      </c>
      <c r="E18" s="16">
        <f t="shared" si="0"/>
        <v>11</v>
      </c>
      <c r="F18" s="19">
        <v>133</v>
      </c>
      <c r="G18" s="19">
        <v>207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</row>
    <row r="19" spans="1:46" ht="15.75" x14ac:dyDescent="0.25">
      <c r="A19" s="18">
        <f t="shared" si="1"/>
        <v>17</v>
      </c>
      <c r="B19" s="14" t="str">
        <f>Т1За!B19</f>
        <v>Бобруйский Region</v>
      </c>
      <c r="C19" s="14" t="str">
        <f>Т1За!C19</f>
        <v>Пархамович Максим</v>
      </c>
      <c r="D19" s="15">
        <f t="shared" si="0"/>
        <v>0</v>
      </c>
      <c r="E19" s="16">
        <f t="shared" si="0"/>
        <v>43</v>
      </c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</row>
    <row r="20" spans="1:46" ht="15.75" x14ac:dyDescent="0.25">
      <c r="A20" s="18">
        <f t="shared" si="1"/>
        <v>18</v>
      </c>
      <c r="B20" s="14" t="str">
        <f>Т1За!B20</f>
        <v>West Fishing</v>
      </c>
      <c r="C20" s="14" t="str">
        <f>Т1За!C20</f>
        <v xml:space="preserve">Золотарь Андрей </v>
      </c>
      <c r="D20" s="15">
        <f t="shared" si="0"/>
        <v>657.66000000000008</v>
      </c>
      <c r="E20" s="16">
        <f t="shared" si="0"/>
        <v>10</v>
      </c>
      <c r="F20" s="19">
        <v>145</v>
      </c>
      <c r="G20" s="19">
        <v>154</v>
      </c>
      <c r="H20" s="19">
        <v>145</v>
      </c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</row>
    <row r="21" spans="1:46" ht="15.75" x14ac:dyDescent="0.25">
      <c r="A21" s="18">
        <f t="shared" si="1"/>
        <v>19</v>
      </c>
      <c r="B21" s="14" t="str">
        <f>Т1За!B21</f>
        <v>K&amp;M</v>
      </c>
      <c r="C21" s="14" t="str">
        <f>Т1За!C21</f>
        <v>Мельников Юрий</v>
      </c>
      <c r="D21" s="15">
        <f t="shared" si="0"/>
        <v>1262.8700000000001</v>
      </c>
      <c r="E21" s="16">
        <f t="shared" si="0"/>
        <v>2</v>
      </c>
      <c r="F21" s="19">
        <v>145</v>
      </c>
      <c r="G21" s="19">
        <v>114</v>
      </c>
      <c r="H21" s="19">
        <v>167</v>
      </c>
      <c r="I21" s="19">
        <v>110</v>
      </c>
      <c r="J21" s="19">
        <v>145</v>
      </c>
      <c r="K21" s="19">
        <v>124</v>
      </c>
      <c r="L21" s="19">
        <v>126</v>
      </c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</row>
    <row r="22" spans="1:46" ht="15.75" x14ac:dyDescent="0.25">
      <c r="A22" s="18">
        <f t="shared" si="1"/>
        <v>20</v>
      </c>
      <c r="B22" s="14" t="str">
        <f>Т1За!B22</f>
        <v>Орловские</v>
      </c>
      <c r="C22" s="14" t="str">
        <f>Т1За!C22</f>
        <v>Боровик Андрей</v>
      </c>
      <c r="D22" s="15">
        <f t="shared" si="0"/>
        <v>868.89</v>
      </c>
      <c r="E22" s="16">
        <f t="shared" si="0"/>
        <v>7</v>
      </c>
      <c r="F22" s="19">
        <v>148</v>
      </c>
      <c r="G22" s="19">
        <v>138</v>
      </c>
      <c r="H22" s="19">
        <v>130</v>
      </c>
      <c r="I22" s="19">
        <v>121</v>
      </c>
      <c r="J22" s="19">
        <v>120</v>
      </c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</row>
    <row r="23" spans="1:46" ht="15.75" x14ac:dyDescent="0.25">
      <c r="A23" s="18">
        <f t="shared" si="1"/>
        <v>21</v>
      </c>
      <c r="B23" s="14" t="str">
        <f>Т1За!B23</f>
        <v>-</v>
      </c>
      <c r="C23" s="14" t="str">
        <f>Т1За!C23</f>
        <v>-</v>
      </c>
      <c r="D23" s="15">
        <f t="shared" ref="D23:E42" si="2">D70</f>
        <v>0</v>
      </c>
      <c r="E23" s="16">
        <f t="shared" si="2"/>
        <v>43</v>
      </c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</row>
    <row r="24" spans="1:46" ht="15.75" x14ac:dyDescent="0.25">
      <c r="A24" s="18">
        <f t="shared" si="1"/>
        <v>22</v>
      </c>
      <c r="B24" s="14" t="str">
        <f>Т1За!B24</f>
        <v>SB-fishing</v>
      </c>
      <c r="C24" s="14" t="str">
        <f>Т1За!C24</f>
        <v>Сапраненков Евгений</v>
      </c>
      <c r="D24" s="15">
        <f t="shared" si="2"/>
        <v>393.64</v>
      </c>
      <c r="E24" s="16">
        <f t="shared" si="2"/>
        <v>13</v>
      </c>
      <c r="F24" s="19">
        <v>120</v>
      </c>
      <c r="G24" s="19">
        <v>158</v>
      </c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</row>
    <row r="25" spans="1:46" ht="15.75" x14ac:dyDescent="0.25">
      <c r="A25" s="18">
        <f t="shared" si="1"/>
        <v>23</v>
      </c>
      <c r="B25" s="14" t="str">
        <f>Т1За!B25</f>
        <v>ULBroTeaM</v>
      </c>
      <c r="C25" s="14" t="str">
        <f>Т1За!C25</f>
        <v>Вычиков Павел</v>
      </c>
      <c r="D25" s="15">
        <f t="shared" si="2"/>
        <v>1113.74</v>
      </c>
      <c r="E25" s="16">
        <f t="shared" si="2"/>
        <v>4</v>
      </c>
      <c r="F25" s="19">
        <v>146</v>
      </c>
      <c r="G25" s="19">
        <v>134</v>
      </c>
      <c r="H25" s="19">
        <v>142</v>
      </c>
      <c r="I25" s="19">
        <v>144</v>
      </c>
      <c r="J25" s="19">
        <v>109</v>
      </c>
      <c r="K25" s="19">
        <v>139</v>
      </c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</row>
    <row r="26" spans="1:46" ht="15.75" x14ac:dyDescent="0.25">
      <c r="A26" s="18">
        <f t="shared" si="1"/>
        <v>24</v>
      </c>
      <c r="B26" s="14" t="str">
        <f>Т1За!B26</f>
        <v>ES team</v>
      </c>
      <c r="C26" s="14" t="str">
        <f>Т1За!C26</f>
        <v>Боляновский Дмитрий</v>
      </c>
      <c r="D26" s="15">
        <f t="shared" si="2"/>
        <v>249.64000000000001</v>
      </c>
      <c r="E26" s="16">
        <f t="shared" si="2"/>
        <v>18</v>
      </c>
      <c r="F26" s="19">
        <v>158</v>
      </c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</row>
    <row r="27" spans="1:46" ht="15.75" x14ac:dyDescent="0.25">
      <c r="A27" s="18">
        <f t="shared" si="1"/>
        <v>25</v>
      </c>
      <c r="B27" s="14" t="str">
        <f>Т1За!B27</f>
        <v>Bad  Fish</v>
      </c>
      <c r="C27" s="14" t="str">
        <f>Т1За!C27</f>
        <v xml:space="preserve">Корней Валентин </v>
      </c>
      <c r="D27" s="15">
        <f t="shared" si="2"/>
        <v>0</v>
      </c>
      <c r="E27" s="16">
        <f t="shared" si="2"/>
        <v>43</v>
      </c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</row>
    <row r="28" spans="1:46" ht="15.75" x14ac:dyDescent="0.25">
      <c r="A28" s="18">
        <f t="shared" si="1"/>
        <v>26</v>
      </c>
      <c r="B28" s="14" t="str">
        <f>Т1За!B28</f>
        <v>Штиль</v>
      </c>
      <c r="C28" s="14" t="str">
        <f>Т1За!C28</f>
        <v>Козлов Юрий</v>
      </c>
      <c r="D28" s="15">
        <f t="shared" si="2"/>
        <v>144</v>
      </c>
      <c r="E28" s="16">
        <f t="shared" si="2"/>
        <v>19</v>
      </c>
      <c r="F28" s="19">
        <v>120</v>
      </c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</row>
    <row r="29" spans="1:46" ht="15.75" x14ac:dyDescent="0.25">
      <c r="A29" s="18">
        <f t="shared" si="1"/>
        <v>27</v>
      </c>
      <c r="B29" s="14" t="str">
        <f>Т1За!B29</f>
        <v>Solfishing</v>
      </c>
      <c r="C29" s="14" t="str">
        <f>Т1За!C29</f>
        <v>Санько Александр</v>
      </c>
      <c r="D29" s="15">
        <f t="shared" si="2"/>
        <v>0</v>
      </c>
      <c r="E29" s="16">
        <f t="shared" si="2"/>
        <v>43</v>
      </c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</row>
    <row r="30" spans="1:46" ht="15.75" x14ac:dyDescent="0.25">
      <c r="A30" s="18">
        <f t="shared" si="1"/>
        <v>28</v>
      </c>
      <c r="B30" s="14" t="str">
        <f>Т1За!B30</f>
        <v>Favorite Team Belarus</v>
      </c>
      <c r="C30" s="14" t="str">
        <f>Т1За!C30</f>
        <v>Шавшунов Никита</v>
      </c>
      <c r="D30" s="15">
        <f t="shared" si="2"/>
        <v>0</v>
      </c>
      <c r="E30" s="16">
        <f t="shared" si="2"/>
        <v>43</v>
      </c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</row>
    <row r="31" spans="1:46" ht="15.75" x14ac:dyDescent="0.25">
      <c r="A31" s="18">
        <f t="shared" si="1"/>
        <v>29</v>
      </c>
      <c r="B31" s="14" t="str">
        <f>Т1За!B31</f>
        <v>Team Ylov</v>
      </c>
      <c r="C31" s="14" t="str">
        <f>Т1За!C31</f>
        <v>Тулупов Александр</v>
      </c>
      <c r="D31" s="15">
        <f t="shared" si="2"/>
        <v>893.74</v>
      </c>
      <c r="E31" s="16">
        <f t="shared" si="2"/>
        <v>6</v>
      </c>
      <c r="F31" s="19">
        <v>135</v>
      </c>
      <c r="G31" s="19">
        <v>125</v>
      </c>
      <c r="H31" s="19">
        <v>116</v>
      </c>
      <c r="I31" s="19">
        <v>142</v>
      </c>
      <c r="J31" s="19">
        <v>148</v>
      </c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</row>
    <row r="32" spans="1:46" ht="15.75" x14ac:dyDescent="0.25">
      <c r="A32" s="18">
        <f t="shared" si="1"/>
        <v>30</v>
      </c>
      <c r="B32" s="14" t="str">
        <f>Т1За!B32</f>
        <v>-</v>
      </c>
      <c r="C32" s="14" t="str">
        <f>Т1За!C32</f>
        <v>-</v>
      </c>
      <c r="D32" s="15">
        <f t="shared" si="2"/>
        <v>0</v>
      </c>
      <c r="E32" s="16">
        <f t="shared" si="2"/>
        <v>43</v>
      </c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</row>
    <row r="33" spans="1:46" ht="15.75" x14ac:dyDescent="0.25">
      <c r="A33" s="18">
        <f t="shared" si="1"/>
        <v>31</v>
      </c>
      <c r="B33" s="14" t="str">
        <f>Т1За!B33</f>
        <v>Позитив</v>
      </c>
      <c r="C33" s="14" t="str">
        <f>Т1За!C33</f>
        <v>Князев Сергей</v>
      </c>
      <c r="D33" s="15">
        <f t="shared" si="2"/>
        <v>0</v>
      </c>
      <c r="E33" s="16">
        <f t="shared" si="2"/>
        <v>43</v>
      </c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</row>
    <row r="34" spans="1:46" ht="15.75" x14ac:dyDescent="0.25">
      <c r="A34" s="18">
        <f t="shared" si="1"/>
        <v>32</v>
      </c>
      <c r="B34" s="14" t="str">
        <f>Т1За!B34</f>
        <v>Твичим и джигуем</v>
      </c>
      <c r="C34" s="14" t="str">
        <f>Т1За!C34</f>
        <v xml:space="preserve">Чернышев Егор </v>
      </c>
      <c r="D34" s="15">
        <f t="shared" si="2"/>
        <v>0</v>
      </c>
      <c r="E34" s="16">
        <f t="shared" si="2"/>
        <v>43</v>
      </c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</row>
    <row r="35" spans="1:46" ht="15.75" x14ac:dyDescent="0.25">
      <c r="A35" s="18">
        <f t="shared" si="1"/>
        <v>33</v>
      </c>
      <c r="B35" s="14" t="str">
        <f>Т1За!B35</f>
        <v>Vodomotorika TEAM</v>
      </c>
      <c r="C35" s="14" t="str">
        <f>Т1За!C35</f>
        <v>Ставер Дмитрий</v>
      </c>
      <c r="D35" s="15">
        <f t="shared" si="2"/>
        <v>0</v>
      </c>
      <c r="E35" s="16">
        <f t="shared" si="2"/>
        <v>43</v>
      </c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</row>
    <row r="36" spans="1:46" ht="15.75" x14ac:dyDescent="0.25">
      <c r="A36" s="18">
        <f t="shared" si="1"/>
        <v>34</v>
      </c>
      <c r="B36" s="14" t="str">
        <f>Т1За!B36</f>
        <v>-</v>
      </c>
      <c r="C36" s="14" t="str">
        <f>Т1За!C36</f>
        <v>-</v>
      </c>
      <c r="D36" s="15">
        <f t="shared" si="2"/>
        <v>0</v>
      </c>
      <c r="E36" s="16">
        <f t="shared" si="2"/>
        <v>43</v>
      </c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</row>
    <row r="37" spans="1:46" ht="15.75" x14ac:dyDescent="0.25">
      <c r="A37" s="18">
        <f t="shared" si="1"/>
        <v>35</v>
      </c>
      <c r="B37" s="14" t="str">
        <f>Т1За!B37</f>
        <v>XULи-ULи</v>
      </c>
      <c r="C37" s="14" t="str">
        <f>Т1За!C37</f>
        <v>Вежновец Михаил</v>
      </c>
      <c r="D37" s="15">
        <f t="shared" si="2"/>
        <v>459.29</v>
      </c>
      <c r="E37" s="16">
        <f t="shared" si="2"/>
        <v>12</v>
      </c>
      <c r="F37" s="19">
        <v>148</v>
      </c>
      <c r="G37" s="19">
        <v>155</v>
      </c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</row>
    <row r="38" spans="1:46" ht="15.75" x14ac:dyDescent="0.25">
      <c r="A38" s="18">
        <f t="shared" si="1"/>
        <v>36</v>
      </c>
      <c r="B38" s="14" t="str">
        <f>Т1За!B38</f>
        <v>LEGION</v>
      </c>
      <c r="C38" s="14" t="str">
        <f>Т1За!C38</f>
        <v>Полюхович Александр</v>
      </c>
      <c r="D38" s="15">
        <f t="shared" si="2"/>
        <v>0</v>
      </c>
      <c r="E38" s="16">
        <f t="shared" si="2"/>
        <v>43</v>
      </c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</row>
    <row r="39" spans="1:46" ht="15.75" x14ac:dyDescent="0.25">
      <c r="A39" s="18">
        <f t="shared" si="1"/>
        <v>37</v>
      </c>
      <c r="B39" s="14" t="str">
        <f>Т1За!B39</f>
        <v>Брест над Бугом</v>
      </c>
      <c r="C39" s="14" t="str">
        <f>Т1За!C39</f>
        <v>Тысевич Сергей</v>
      </c>
      <c r="D39" s="15">
        <f t="shared" si="2"/>
        <v>1097.54</v>
      </c>
      <c r="E39" s="16">
        <f t="shared" si="2"/>
        <v>5</v>
      </c>
      <c r="F39" s="19">
        <v>135</v>
      </c>
      <c r="G39" s="19">
        <v>152</v>
      </c>
      <c r="H39" s="19">
        <v>159</v>
      </c>
      <c r="I39" s="19">
        <v>162</v>
      </c>
      <c r="J39" s="19">
        <v>130</v>
      </c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</row>
    <row r="40" spans="1:46" ht="15.75" x14ac:dyDescent="0.25">
      <c r="A40" s="18">
        <f t="shared" si="1"/>
        <v>38</v>
      </c>
      <c r="B40" s="14" t="str">
        <f>Т1За!B40</f>
        <v>Гефест-Техника</v>
      </c>
      <c r="C40" s="14" t="str">
        <f>Т1За!C40</f>
        <v>Лобацевич Виктор</v>
      </c>
      <c r="D40" s="15">
        <f t="shared" si="2"/>
        <v>0</v>
      </c>
      <c r="E40" s="16">
        <f t="shared" si="2"/>
        <v>43</v>
      </c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</row>
    <row r="41" spans="1:46" ht="15.75" x14ac:dyDescent="0.25">
      <c r="A41" s="18">
        <f t="shared" si="1"/>
        <v>39</v>
      </c>
      <c r="B41" s="14" t="str">
        <f>Т1За!B41</f>
        <v>Gefest</v>
      </c>
      <c r="C41" s="14" t="str">
        <f>Т1За!C41</f>
        <v>Саган Сергей</v>
      </c>
      <c r="D41" s="15">
        <f t="shared" si="2"/>
        <v>302.75999999999993</v>
      </c>
      <c r="E41" s="16">
        <f t="shared" si="2"/>
        <v>16</v>
      </c>
      <c r="F41" s="19">
        <v>174</v>
      </c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</row>
    <row r="42" spans="1:46" ht="15.75" x14ac:dyDescent="0.25">
      <c r="A42" s="18">
        <f t="shared" si="1"/>
        <v>40</v>
      </c>
      <c r="B42" s="14" t="str">
        <f>Т1За!B42</f>
        <v>Bait Breath Team</v>
      </c>
      <c r="C42" s="14" t="str">
        <f>Т1За!C42</f>
        <v>Бахур Александр</v>
      </c>
      <c r="D42" s="15">
        <f t="shared" si="2"/>
        <v>358.25</v>
      </c>
      <c r="E42" s="16">
        <f t="shared" si="2"/>
        <v>14</v>
      </c>
      <c r="F42" s="19">
        <v>143</v>
      </c>
      <c r="G42" s="19">
        <v>124</v>
      </c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</row>
    <row r="43" spans="1:46" ht="15.75" x14ac:dyDescent="0.25">
      <c r="A43" s="18">
        <f t="shared" si="1"/>
        <v>41</v>
      </c>
      <c r="B43" s="14" t="str">
        <f>Т1За!B43</f>
        <v>-</v>
      </c>
      <c r="C43" s="14" t="str">
        <f>Т1За!C43</f>
        <v>-</v>
      </c>
      <c r="D43" s="15">
        <f t="shared" ref="D43:E46" si="3">D90</f>
        <v>0</v>
      </c>
      <c r="E43" s="16">
        <f t="shared" si="3"/>
        <v>43</v>
      </c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</row>
    <row r="44" spans="1:46" ht="15.75" x14ac:dyDescent="0.25">
      <c r="A44" s="18">
        <f t="shared" si="1"/>
        <v>42</v>
      </c>
      <c r="B44" s="14" t="str">
        <f>Т1За!B44</f>
        <v>BASS HUNTER</v>
      </c>
      <c r="C44" s="14" t="str">
        <f>Т1За!C44</f>
        <v>Кириевский Андрей</v>
      </c>
      <c r="D44" s="15">
        <f t="shared" si="3"/>
        <v>856.58</v>
      </c>
      <c r="E44" s="16">
        <f t="shared" si="3"/>
        <v>8</v>
      </c>
      <c r="F44" s="19">
        <v>105</v>
      </c>
      <c r="G44" s="19">
        <v>130</v>
      </c>
      <c r="H44" s="19">
        <v>130</v>
      </c>
      <c r="I44" s="19">
        <v>153</v>
      </c>
      <c r="J44" s="19">
        <v>132</v>
      </c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</row>
    <row r="45" spans="1:46" ht="15.75" x14ac:dyDescent="0.25">
      <c r="A45" s="18">
        <f>A44+1</f>
        <v>43</v>
      </c>
      <c r="B45" s="14" t="str">
        <f>Т1За!B45</f>
        <v>LOVISNAMI</v>
      </c>
      <c r="C45" s="14" t="str">
        <f>Т1За!C45</f>
        <v>Мазовка Иван</v>
      </c>
      <c r="D45" s="15">
        <f t="shared" si="3"/>
        <v>0</v>
      </c>
      <c r="E45" s="16">
        <f t="shared" si="3"/>
        <v>43</v>
      </c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</row>
    <row r="46" spans="1:46" ht="15.75" x14ac:dyDescent="0.25">
      <c r="A46" s="18">
        <f>A45+1</f>
        <v>44</v>
      </c>
      <c r="B46" s="14" t="str">
        <f>Т1За!B46</f>
        <v>Fishka</v>
      </c>
      <c r="C46" s="14" t="str">
        <f>Т1За!C46</f>
        <v>Наконечник Александр</v>
      </c>
      <c r="D46" s="15">
        <f t="shared" si="3"/>
        <v>0</v>
      </c>
      <c r="E46" s="16">
        <f t="shared" si="3"/>
        <v>43</v>
      </c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</row>
    <row r="47" spans="1:46" ht="15.75" x14ac:dyDescent="0.25">
      <c r="C47" s="55" t="s">
        <v>107</v>
      </c>
      <c r="D47" s="55"/>
      <c r="E47" s="55"/>
      <c r="F47" s="21">
        <f>AVERAGE(F3:O46)</f>
        <v>144.4</v>
      </c>
      <c r="Z47" s="21" t="e">
        <f>AVERAGE(Z3:AB46)</f>
        <v>#DIV/0!</v>
      </c>
      <c r="AC47" s="21" t="e">
        <f>AVERAGE(AC3:AE46)</f>
        <v>#DIV/0!</v>
      </c>
      <c r="AF47" s="21" t="e">
        <f>AVERAGE(AF3:AH46)</f>
        <v>#DIV/0!</v>
      </c>
      <c r="AI47" s="21" t="e">
        <f>AVERAGE(AI3:AK46)</f>
        <v>#DIV/0!</v>
      </c>
      <c r="AL47" s="21" t="e">
        <f>AVERAGE(AL3:AN46)</f>
        <v>#DIV/0!</v>
      </c>
      <c r="AO47" s="21" t="e">
        <f>AVERAGE(AO3:AQ46)</f>
        <v>#DIV/0!</v>
      </c>
    </row>
    <row r="48" spans="1:46" ht="16.5" customHeight="1" outlineLevel="1" x14ac:dyDescent="0.25">
      <c r="A48" s="51" t="s">
        <v>2</v>
      </c>
      <c r="B48" s="50" t="s">
        <v>94</v>
      </c>
      <c r="C48" s="50" t="s">
        <v>95</v>
      </c>
      <c r="D48" s="52" t="s">
        <v>96</v>
      </c>
      <c r="E48" s="53" t="s">
        <v>97</v>
      </c>
      <c r="F48" s="50" t="s">
        <v>108</v>
      </c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</row>
    <row r="49" spans="1:46" ht="15.75" customHeight="1" outlineLevel="1" x14ac:dyDescent="0.25">
      <c r="A49" s="51"/>
      <c r="B49" s="50"/>
      <c r="C49" s="50"/>
      <c r="D49" s="52"/>
      <c r="E49" s="53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</row>
    <row r="50" spans="1:46" ht="15.75" outlineLevel="1" x14ac:dyDescent="0.25">
      <c r="A50" s="13">
        <v>1</v>
      </c>
      <c r="B50" s="22" t="str">
        <f t="shared" ref="B50:C69" si="4">B3</f>
        <v>Непредсказуемые</v>
      </c>
      <c r="C50" s="23" t="str">
        <f t="shared" si="4"/>
        <v>Хомский Дмитрий</v>
      </c>
      <c r="D50" s="17">
        <f t="shared" ref="D50:D91" si="5">SUM(F50:AT50)</f>
        <v>121</v>
      </c>
      <c r="E50" s="24">
        <f>IF(D50&gt;0,RANK(D50,$D$50:$D$93),Реглист!$C$93+1)</f>
        <v>20</v>
      </c>
      <c r="F50" s="17">
        <f t="shared" ref="F50:F93" si="6">POWER(F3/10,2)</f>
        <v>121</v>
      </c>
      <c r="G50" s="17">
        <f t="shared" ref="G50:AT56" si="7">POWER(G3/10,2)</f>
        <v>0</v>
      </c>
      <c r="H50" s="17">
        <f t="shared" si="7"/>
        <v>0</v>
      </c>
      <c r="I50" s="17">
        <f t="shared" si="7"/>
        <v>0</v>
      </c>
      <c r="J50" s="17">
        <f t="shared" si="7"/>
        <v>0</v>
      </c>
      <c r="K50" s="17">
        <f t="shared" si="7"/>
        <v>0</v>
      </c>
      <c r="L50" s="17">
        <f t="shared" si="7"/>
        <v>0</v>
      </c>
      <c r="M50" s="17">
        <f t="shared" si="7"/>
        <v>0</v>
      </c>
      <c r="N50" s="17">
        <f t="shared" si="7"/>
        <v>0</v>
      </c>
      <c r="O50" s="17">
        <f t="shared" si="7"/>
        <v>0</v>
      </c>
      <c r="P50" s="17">
        <f t="shared" si="7"/>
        <v>0</v>
      </c>
      <c r="Q50" s="17">
        <f t="shared" si="7"/>
        <v>0</v>
      </c>
      <c r="R50" s="17">
        <f t="shared" si="7"/>
        <v>0</v>
      </c>
      <c r="S50" s="17">
        <f t="shared" si="7"/>
        <v>0</v>
      </c>
      <c r="T50" s="17">
        <f t="shared" si="7"/>
        <v>0</v>
      </c>
      <c r="U50" s="17">
        <f t="shared" si="7"/>
        <v>0</v>
      </c>
      <c r="V50" s="17">
        <f t="shared" si="7"/>
        <v>0</v>
      </c>
      <c r="W50" s="17">
        <f t="shared" si="7"/>
        <v>0</v>
      </c>
      <c r="X50" s="17">
        <f t="shared" si="7"/>
        <v>0</v>
      </c>
      <c r="Y50" s="17">
        <f t="shared" si="7"/>
        <v>0</v>
      </c>
      <c r="Z50" s="17">
        <f t="shared" si="7"/>
        <v>0</v>
      </c>
      <c r="AA50" s="17">
        <f t="shared" si="7"/>
        <v>0</v>
      </c>
      <c r="AB50" s="17">
        <f t="shared" si="7"/>
        <v>0</v>
      </c>
      <c r="AC50" s="17">
        <f t="shared" si="7"/>
        <v>0</v>
      </c>
      <c r="AD50" s="17">
        <f t="shared" si="7"/>
        <v>0</v>
      </c>
      <c r="AE50" s="17">
        <f t="shared" si="7"/>
        <v>0</v>
      </c>
      <c r="AF50" s="17">
        <f t="shared" si="7"/>
        <v>0</v>
      </c>
      <c r="AG50" s="17">
        <f t="shared" si="7"/>
        <v>0</v>
      </c>
      <c r="AH50" s="17">
        <f t="shared" si="7"/>
        <v>0</v>
      </c>
      <c r="AI50" s="17">
        <f t="shared" si="7"/>
        <v>0</v>
      </c>
      <c r="AJ50" s="17">
        <f t="shared" si="7"/>
        <v>0</v>
      </c>
      <c r="AK50" s="17">
        <f t="shared" si="7"/>
        <v>0</v>
      </c>
      <c r="AL50" s="17">
        <f t="shared" si="7"/>
        <v>0</v>
      </c>
      <c r="AM50" s="17">
        <f t="shared" si="7"/>
        <v>0</v>
      </c>
      <c r="AN50" s="17">
        <f t="shared" si="7"/>
        <v>0</v>
      </c>
      <c r="AO50" s="17">
        <f t="shared" si="7"/>
        <v>0</v>
      </c>
      <c r="AP50" s="17">
        <f t="shared" si="7"/>
        <v>0</v>
      </c>
      <c r="AQ50" s="17">
        <f t="shared" si="7"/>
        <v>0</v>
      </c>
      <c r="AR50" s="17">
        <f t="shared" si="7"/>
        <v>0</v>
      </c>
      <c r="AS50" s="17">
        <f t="shared" si="7"/>
        <v>0</v>
      </c>
      <c r="AT50" s="17">
        <f t="shared" si="7"/>
        <v>0</v>
      </c>
    </row>
    <row r="51" spans="1:46" ht="15.75" outlineLevel="1" x14ac:dyDescent="0.25">
      <c r="A51" s="18">
        <f t="shared" ref="A51:A91" si="8">A50+1</f>
        <v>2</v>
      </c>
      <c r="B51" s="22" t="str">
        <f t="shared" si="4"/>
        <v>Фарватер</v>
      </c>
      <c r="C51" s="23" t="str">
        <f t="shared" si="4"/>
        <v>Цыганок Михаил</v>
      </c>
      <c r="D51" s="17">
        <f t="shared" si="5"/>
        <v>327.77</v>
      </c>
      <c r="E51" s="24">
        <f>IF(D51&gt;0,RANK(D51,$D$50:$D$93),Реглист!$C$93+1)</f>
        <v>15</v>
      </c>
      <c r="F51" s="17">
        <f t="shared" si="6"/>
        <v>134.56</v>
      </c>
      <c r="G51" s="17">
        <f t="shared" ref="G51:U51" si="9">POWER(G4/10,2)</f>
        <v>193.21</v>
      </c>
      <c r="H51" s="17">
        <f t="shared" si="9"/>
        <v>0</v>
      </c>
      <c r="I51" s="17">
        <f t="shared" si="9"/>
        <v>0</v>
      </c>
      <c r="J51" s="17">
        <f t="shared" si="9"/>
        <v>0</v>
      </c>
      <c r="K51" s="17">
        <f t="shared" si="9"/>
        <v>0</v>
      </c>
      <c r="L51" s="17">
        <f t="shared" si="9"/>
        <v>0</v>
      </c>
      <c r="M51" s="17">
        <f t="shared" si="9"/>
        <v>0</v>
      </c>
      <c r="N51" s="17">
        <f t="shared" si="9"/>
        <v>0</v>
      </c>
      <c r="O51" s="17">
        <f t="shared" si="9"/>
        <v>0</v>
      </c>
      <c r="P51" s="17">
        <f t="shared" si="9"/>
        <v>0</v>
      </c>
      <c r="Q51" s="17">
        <f t="shared" si="9"/>
        <v>0</v>
      </c>
      <c r="R51" s="17">
        <f t="shared" si="9"/>
        <v>0</v>
      </c>
      <c r="S51" s="17">
        <f t="shared" si="9"/>
        <v>0</v>
      </c>
      <c r="T51" s="17">
        <f t="shared" si="9"/>
        <v>0</v>
      </c>
      <c r="U51" s="17">
        <f t="shared" si="9"/>
        <v>0</v>
      </c>
      <c r="V51" s="17">
        <f t="shared" si="7"/>
        <v>0</v>
      </c>
      <c r="W51" s="17">
        <f t="shared" si="7"/>
        <v>0</v>
      </c>
      <c r="X51" s="17">
        <f t="shared" si="7"/>
        <v>0</v>
      </c>
      <c r="Y51" s="17">
        <f t="shared" si="7"/>
        <v>0</v>
      </c>
      <c r="Z51" s="17">
        <f t="shared" si="7"/>
        <v>0</v>
      </c>
      <c r="AA51" s="17">
        <f t="shared" si="7"/>
        <v>0</v>
      </c>
      <c r="AB51" s="17">
        <f t="shared" si="7"/>
        <v>0</v>
      </c>
      <c r="AC51" s="17">
        <f t="shared" si="7"/>
        <v>0</v>
      </c>
      <c r="AD51" s="17">
        <f t="shared" si="7"/>
        <v>0</v>
      </c>
      <c r="AE51" s="17">
        <f t="shared" si="7"/>
        <v>0</v>
      </c>
      <c r="AF51" s="17">
        <f t="shared" si="7"/>
        <v>0</v>
      </c>
      <c r="AG51" s="17">
        <f t="shared" si="7"/>
        <v>0</v>
      </c>
      <c r="AH51" s="17">
        <f t="shared" si="7"/>
        <v>0</v>
      </c>
      <c r="AI51" s="17">
        <f t="shared" si="7"/>
        <v>0</v>
      </c>
      <c r="AJ51" s="17">
        <f t="shared" si="7"/>
        <v>0</v>
      </c>
      <c r="AK51" s="17">
        <f t="shared" si="7"/>
        <v>0</v>
      </c>
      <c r="AL51" s="17">
        <f t="shared" si="7"/>
        <v>0</v>
      </c>
      <c r="AM51" s="17">
        <f t="shared" si="7"/>
        <v>0</v>
      </c>
      <c r="AN51" s="17">
        <f t="shared" si="7"/>
        <v>0</v>
      </c>
      <c r="AO51" s="17">
        <f t="shared" si="7"/>
        <v>0</v>
      </c>
      <c r="AP51" s="17">
        <f t="shared" si="7"/>
        <v>0</v>
      </c>
      <c r="AQ51" s="17">
        <f t="shared" si="7"/>
        <v>0</v>
      </c>
      <c r="AR51" s="17">
        <f t="shared" si="7"/>
        <v>0</v>
      </c>
      <c r="AS51" s="17">
        <f t="shared" si="7"/>
        <v>0</v>
      </c>
      <c r="AT51" s="17">
        <f t="shared" si="7"/>
        <v>0</v>
      </c>
    </row>
    <row r="52" spans="1:46" ht="15.75" outlineLevel="1" x14ac:dyDescent="0.25">
      <c r="A52" s="18">
        <f t="shared" si="8"/>
        <v>3</v>
      </c>
      <c r="B52" s="22" t="str">
        <f t="shared" si="4"/>
        <v>Neptune fishing team</v>
      </c>
      <c r="C52" s="23" t="str">
        <f t="shared" si="4"/>
        <v>Кирьянов Денис</v>
      </c>
      <c r="D52" s="17">
        <f t="shared" si="5"/>
        <v>1401.41</v>
      </c>
      <c r="E52" s="24">
        <f>IF(D52&gt;0,RANK(D52,$D$50:$D$93),Реглист!$C$93+1)</f>
        <v>1</v>
      </c>
      <c r="F52" s="17">
        <f t="shared" si="6"/>
        <v>225</v>
      </c>
      <c r="G52" s="17">
        <f t="shared" si="7"/>
        <v>210.25</v>
      </c>
      <c r="H52" s="17">
        <f t="shared" si="7"/>
        <v>729</v>
      </c>
      <c r="I52" s="17">
        <f t="shared" si="7"/>
        <v>237.16000000000003</v>
      </c>
      <c r="J52" s="17">
        <f t="shared" si="7"/>
        <v>0</v>
      </c>
      <c r="K52" s="17">
        <f t="shared" si="7"/>
        <v>0</v>
      </c>
      <c r="L52" s="17">
        <f t="shared" si="7"/>
        <v>0</v>
      </c>
      <c r="M52" s="17">
        <f t="shared" si="7"/>
        <v>0</v>
      </c>
      <c r="N52" s="17">
        <f t="shared" si="7"/>
        <v>0</v>
      </c>
      <c r="O52" s="17">
        <f t="shared" si="7"/>
        <v>0</v>
      </c>
      <c r="P52" s="17">
        <f t="shared" si="7"/>
        <v>0</v>
      </c>
      <c r="Q52" s="17">
        <f t="shared" si="7"/>
        <v>0</v>
      </c>
      <c r="R52" s="17">
        <f t="shared" si="7"/>
        <v>0</v>
      </c>
      <c r="S52" s="17">
        <f t="shared" si="7"/>
        <v>0</v>
      </c>
      <c r="T52" s="17">
        <f t="shared" si="7"/>
        <v>0</v>
      </c>
      <c r="U52" s="17">
        <f t="shared" si="7"/>
        <v>0</v>
      </c>
      <c r="V52" s="17">
        <f t="shared" si="7"/>
        <v>0</v>
      </c>
      <c r="W52" s="17">
        <f t="shared" si="7"/>
        <v>0</v>
      </c>
      <c r="X52" s="17">
        <f t="shared" si="7"/>
        <v>0</v>
      </c>
      <c r="Y52" s="17">
        <f t="shared" si="7"/>
        <v>0</v>
      </c>
      <c r="Z52" s="17">
        <f t="shared" si="7"/>
        <v>0</v>
      </c>
      <c r="AA52" s="17">
        <f t="shared" si="7"/>
        <v>0</v>
      </c>
      <c r="AB52" s="17">
        <f t="shared" si="7"/>
        <v>0</v>
      </c>
      <c r="AC52" s="17">
        <f t="shared" si="7"/>
        <v>0</v>
      </c>
      <c r="AD52" s="17">
        <f t="shared" si="7"/>
        <v>0</v>
      </c>
      <c r="AE52" s="17">
        <f t="shared" si="7"/>
        <v>0</v>
      </c>
      <c r="AF52" s="17">
        <f t="shared" si="7"/>
        <v>0</v>
      </c>
      <c r="AG52" s="17">
        <f t="shared" si="7"/>
        <v>0</v>
      </c>
      <c r="AH52" s="17">
        <f t="shared" si="7"/>
        <v>0</v>
      </c>
      <c r="AI52" s="17">
        <f t="shared" si="7"/>
        <v>0</v>
      </c>
      <c r="AJ52" s="17">
        <f t="shared" si="7"/>
        <v>0</v>
      </c>
      <c r="AK52" s="17">
        <f t="shared" si="7"/>
        <v>0</v>
      </c>
      <c r="AL52" s="17">
        <f t="shared" si="7"/>
        <v>0</v>
      </c>
      <c r="AM52" s="17">
        <f t="shared" si="7"/>
        <v>0</v>
      </c>
      <c r="AN52" s="17">
        <f t="shared" si="7"/>
        <v>0</v>
      </c>
      <c r="AO52" s="17">
        <f t="shared" si="7"/>
        <v>0</v>
      </c>
      <c r="AP52" s="17">
        <f t="shared" si="7"/>
        <v>0</v>
      </c>
      <c r="AQ52" s="17">
        <f t="shared" si="7"/>
        <v>0</v>
      </c>
      <c r="AR52" s="17">
        <f t="shared" si="7"/>
        <v>0</v>
      </c>
      <c r="AS52" s="17">
        <f t="shared" si="7"/>
        <v>0</v>
      </c>
      <c r="AT52" s="17">
        <f t="shared" si="7"/>
        <v>0</v>
      </c>
    </row>
    <row r="53" spans="1:46" ht="15.75" outlineLevel="1" x14ac:dyDescent="0.25">
      <c r="A53" s="18">
        <f t="shared" si="8"/>
        <v>4</v>
      </c>
      <c r="B53" s="22" t="str">
        <f t="shared" si="4"/>
        <v>Peacock Bass</v>
      </c>
      <c r="C53" s="23" t="str">
        <f t="shared" si="4"/>
        <v>Сенчуров Иван</v>
      </c>
      <c r="D53" s="17">
        <f t="shared" si="5"/>
        <v>0</v>
      </c>
      <c r="E53" s="24">
        <f>IF(D53&gt;0,RANK(D53,$D$50:$D$93),Реглист!$C$93+1)</f>
        <v>43</v>
      </c>
      <c r="F53" s="17">
        <f t="shared" si="6"/>
        <v>0</v>
      </c>
      <c r="G53" s="17">
        <f t="shared" si="7"/>
        <v>0</v>
      </c>
      <c r="H53" s="17">
        <f t="shared" si="7"/>
        <v>0</v>
      </c>
      <c r="I53" s="17">
        <f t="shared" si="7"/>
        <v>0</v>
      </c>
      <c r="J53" s="17">
        <f t="shared" si="7"/>
        <v>0</v>
      </c>
      <c r="K53" s="17">
        <f t="shared" si="7"/>
        <v>0</v>
      </c>
      <c r="L53" s="17">
        <f t="shared" si="7"/>
        <v>0</v>
      </c>
      <c r="M53" s="17">
        <f t="shared" si="7"/>
        <v>0</v>
      </c>
      <c r="N53" s="17">
        <f t="shared" si="7"/>
        <v>0</v>
      </c>
      <c r="O53" s="17">
        <f t="shared" si="7"/>
        <v>0</v>
      </c>
      <c r="P53" s="17">
        <f t="shared" si="7"/>
        <v>0</v>
      </c>
      <c r="Q53" s="17">
        <f t="shared" si="7"/>
        <v>0</v>
      </c>
      <c r="R53" s="17">
        <f t="shared" si="7"/>
        <v>0</v>
      </c>
      <c r="S53" s="17">
        <f t="shared" si="7"/>
        <v>0</v>
      </c>
      <c r="T53" s="17">
        <f t="shared" si="7"/>
        <v>0</v>
      </c>
      <c r="U53" s="17">
        <f t="shared" si="7"/>
        <v>0</v>
      </c>
      <c r="V53" s="17">
        <f t="shared" si="7"/>
        <v>0</v>
      </c>
      <c r="W53" s="17">
        <f t="shared" si="7"/>
        <v>0</v>
      </c>
      <c r="X53" s="17">
        <f t="shared" si="7"/>
        <v>0</v>
      </c>
      <c r="Y53" s="17">
        <f t="shared" si="7"/>
        <v>0</v>
      </c>
      <c r="Z53" s="17">
        <f t="shared" si="7"/>
        <v>0</v>
      </c>
      <c r="AA53" s="17">
        <f t="shared" si="7"/>
        <v>0</v>
      </c>
      <c r="AB53" s="17">
        <f t="shared" si="7"/>
        <v>0</v>
      </c>
      <c r="AC53" s="17">
        <f t="shared" si="7"/>
        <v>0</v>
      </c>
      <c r="AD53" s="17">
        <f t="shared" si="7"/>
        <v>0</v>
      </c>
      <c r="AE53" s="17">
        <f t="shared" si="7"/>
        <v>0</v>
      </c>
      <c r="AF53" s="17">
        <f t="shared" si="7"/>
        <v>0</v>
      </c>
      <c r="AG53" s="17">
        <f t="shared" si="7"/>
        <v>0</v>
      </c>
      <c r="AH53" s="17">
        <f t="shared" si="7"/>
        <v>0</v>
      </c>
      <c r="AI53" s="17">
        <f t="shared" si="7"/>
        <v>0</v>
      </c>
      <c r="AJ53" s="17">
        <f t="shared" si="7"/>
        <v>0</v>
      </c>
      <c r="AK53" s="17">
        <f t="shared" si="7"/>
        <v>0</v>
      </c>
      <c r="AL53" s="17">
        <f t="shared" si="7"/>
        <v>0</v>
      </c>
      <c r="AM53" s="17">
        <f t="shared" si="7"/>
        <v>0</v>
      </c>
      <c r="AN53" s="17">
        <f t="shared" si="7"/>
        <v>0</v>
      </c>
      <c r="AO53" s="17">
        <f t="shared" si="7"/>
        <v>0</v>
      </c>
      <c r="AP53" s="17">
        <f t="shared" si="7"/>
        <v>0</v>
      </c>
      <c r="AQ53" s="17">
        <f t="shared" si="7"/>
        <v>0</v>
      </c>
      <c r="AR53" s="17">
        <f t="shared" si="7"/>
        <v>0</v>
      </c>
      <c r="AS53" s="17">
        <f t="shared" si="7"/>
        <v>0</v>
      </c>
      <c r="AT53" s="17">
        <f t="shared" si="7"/>
        <v>0</v>
      </c>
    </row>
    <row r="54" spans="1:46" ht="15.75" outlineLevel="1" x14ac:dyDescent="0.25">
      <c r="A54" s="18">
        <f t="shared" si="8"/>
        <v>5</v>
      </c>
      <c r="B54" s="22" t="str">
        <f t="shared" si="4"/>
        <v>Бульба з Салам</v>
      </c>
      <c r="C54" s="23" t="str">
        <f t="shared" si="4"/>
        <v>Лунякин Олег</v>
      </c>
      <c r="D54" s="17">
        <f t="shared" si="5"/>
        <v>1176.4899999999998</v>
      </c>
      <c r="E54" s="24">
        <f>IF(D54&gt;0,RANK(D54,$D$50:$D$93),Реглист!$C$93+1)</f>
        <v>3</v>
      </c>
      <c r="F54" s="17">
        <f t="shared" si="6"/>
        <v>1176.4899999999998</v>
      </c>
      <c r="G54" s="17">
        <f t="shared" si="7"/>
        <v>0</v>
      </c>
      <c r="H54" s="17">
        <f t="shared" si="7"/>
        <v>0</v>
      </c>
      <c r="I54" s="17">
        <f t="shared" si="7"/>
        <v>0</v>
      </c>
      <c r="J54" s="17">
        <f t="shared" si="7"/>
        <v>0</v>
      </c>
      <c r="K54" s="17">
        <f t="shared" si="7"/>
        <v>0</v>
      </c>
      <c r="L54" s="17">
        <f t="shared" si="7"/>
        <v>0</v>
      </c>
      <c r="M54" s="17">
        <f t="shared" si="7"/>
        <v>0</v>
      </c>
      <c r="N54" s="17">
        <f t="shared" si="7"/>
        <v>0</v>
      </c>
      <c r="O54" s="17">
        <f t="shared" si="7"/>
        <v>0</v>
      </c>
      <c r="P54" s="17">
        <f t="shared" si="7"/>
        <v>0</v>
      </c>
      <c r="Q54" s="17">
        <f t="shared" si="7"/>
        <v>0</v>
      </c>
      <c r="R54" s="17">
        <f t="shared" si="7"/>
        <v>0</v>
      </c>
      <c r="S54" s="17">
        <f t="shared" si="7"/>
        <v>0</v>
      </c>
      <c r="T54" s="17">
        <f t="shared" si="7"/>
        <v>0</v>
      </c>
      <c r="U54" s="17">
        <f t="shared" si="7"/>
        <v>0</v>
      </c>
      <c r="V54" s="17">
        <f t="shared" si="7"/>
        <v>0</v>
      </c>
      <c r="W54" s="17">
        <f t="shared" si="7"/>
        <v>0</v>
      </c>
      <c r="X54" s="17">
        <f t="shared" si="7"/>
        <v>0</v>
      </c>
      <c r="Y54" s="17">
        <f t="shared" si="7"/>
        <v>0</v>
      </c>
      <c r="Z54" s="17">
        <f t="shared" si="7"/>
        <v>0</v>
      </c>
      <c r="AA54" s="17">
        <f t="shared" si="7"/>
        <v>0</v>
      </c>
      <c r="AB54" s="17">
        <f t="shared" si="7"/>
        <v>0</v>
      </c>
      <c r="AC54" s="17">
        <f t="shared" si="7"/>
        <v>0</v>
      </c>
      <c r="AD54" s="17">
        <f t="shared" si="7"/>
        <v>0</v>
      </c>
      <c r="AE54" s="17">
        <f t="shared" si="7"/>
        <v>0</v>
      </c>
      <c r="AF54" s="17">
        <f t="shared" si="7"/>
        <v>0</v>
      </c>
      <c r="AG54" s="17">
        <f t="shared" si="7"/>
        <v>0</v>
      </c>
      <c r="AH54" s="17">
        <f t="shared" si="7"/>
        <v>0</v>
      </c>
      <c r="AI54" s="17">
        <f t="shared" si="7"/>
        <v>0</v>
      </c>
      <c r="AJ54" s="17">
        <f t="shared" si="7"/>
        <v>0</v>
      </c>
      <c r="AK54" s="17">
        <f t="shared" si="7"/>
        <v>0</v>
      </c>
      <c r="AL54" s="17">
        <f t="shared" si="7"/>
        <v>0</v>
      </c>
      <c r="AM54" s="17">
        <f t="shared" si="7"/>
        <v>0</v>
      </c>
      <c r="AN54" s="17">
        <f t="shared" si="7"/>
        <v>0</v>
      </c>
      <c r="AO54" s="17">
        <f t="shared" si="7"/>
        <v>0</v>
      </c>
      <c r="AP54" s="17">
        <f t="shared" si="7"/>
        <v>0</v>
      </c>
      <c r="AQ54" s="17">
        <f t="shared" si="7"/>
        <v>0</v>
      </c>
      <c r="AR54" s="17">
        <f t="shared" si="7"/>
        <v>0</v>
      </c>
      <c r="AS54" s="17">
        <f t="shared" si="7"/>
        <v>0</v>
      </c>
      <c r="AT54" s="17">
        <f t="shared" si="7"/>
        <v>0</v>
      </c>
    </row>
    <row r="55" spans="1:46" ht="15.75" outlineLevel="1" x14ac:dyDescent="0.25">
      <c r="A55" s="18">
        <f t="shared" si="8"/>
        <v>6</v>
      </c>
      <c r="B55" s="22" t="str">
        <f t="shared" si="4"/>
        <v>UL soldiers of fortune</v>
      </c>
      <c r="C55" s="23" t="str">
        <f t="shared" si="4"/>
        <v>Дешкевич Виталий</v>
      </c>
      <c r="D55" s="17">
        <f t="shared" si="5"/>
        <v>282.24</v>
      </c>
      <c r="E55" s="24">
        <f>IF(D55&gt;0,RANK(D55,$D$50:$D$93),Реглист!$C$93+1)</f>
        <v>17</v>
      </c>
      <c r="F55" s="17">
        <f t="shared" si="6"/>
        <v>282.24</v>
      </c>
      <c r="G55" s="17">
        <f t="shared" si="7"/>
        <v>0</v>
      </c>
      <c r="H55" s="17">
        <f t="shared" si="7"/>
        <v>0</v>
      </c>
      <c r="I55" s="17">
        <f t="shared" si="7"/>
        <v>0</v>
      </c>
      <c r="J55" s="17">
        <f t="shared" si="7"/>
        <v>0</v>
      </c>
      <c r="K55" s="17">
        <f t="shared" si="7"/>
        <v>0</v>
      </c>
      <c r="L55" s="17">
        <f t="shared" si="7"/>
        <v>0</v>
      </c>
      <c r="M55" s="17">
        <f t="shared" si="7"/>
        <v>0</v>
      </c>
      <c r="N55" s="17">
        <f t="shared" si="7"/>
        <v>0</v>
      </c>
      <c r="O55" s="17">
        <f t="shared" si="7"/>
        <v>0</v>
      </c>
      <c r="P55" s="17">
        <f t="shared" si="7"/>
        <v>0</v>
      </c>
      <c r="Q55" s="17">
        <f t="shared" si="7"/>
        <v>0</v>
      </c>
      <c r="R55" s="17">
        <f t="shared" si="7"/>
        <v>0</v>
      </c>
      <c r="S55" s="17">
        <f t="shared" si="7"/>
        <v>0</v>
      </c>
      <c r="T55" s="17">
        <f t="shared" si="7"/>
        <v>0</v>
      </c>
      <c r="U55" s="17">
        <f t="shared" si="7"/>
        <v>0</v>
      </c>
      <c r="V55" s="17">
        <f t="shared" si="7"/>
        <v>0</v>
      </c>
      <c r="W55" s="17">
        <f t="shared" si="7"/>
        <v>0</v>
      </c>
      <c r="X55" s="17">
        <f t="shared" si="7"/>
        <v>0</v>
      </c>
      <c r="Y55" s="17">
        <f t="shared" si="7"/>
        <v>0</v>
      </c>
      <c r="Z55" s="17">
        <f t="shared" si="7"/>
        <v>0</v>
      </c>
      <c r="AA55" s="17">
        <f t="shared" si="7"/>
        <v>0</v>
      </c>
      <c r="AB55" s="17">
        <f t="shared" si="7"/>
        <v>0</v>
      </c>
      <c r="AC55" s="17">
        <f t="shared" si="7"/>
        <v>0</v>
      </c>
      <c r="AD55" s="17">
        <f t="shared" si="7"/>
        <v>0</v>
      </c>
      <c r="AE55" s="17">
        <f t="shared" si="7"/>
        <v>0</v>
      </c>
      <c r="AF55" s="17">
        <f t="shared" si="7"/>
        <v>0</v>
      </c>
      <c r="AG55" s="17">
        <f t="shared" si="7"/>
        <v>0</v>
      </c>
      <c r="AH55" s="17">
        <f t="shared" si="7"/>
        <v>0</v>
      </c>
      <c r="AI55" s="17">
        <f t="shared" si="7"/>
        <v>0</v>
      </c>
      <c r="AJ55" s="17">
        <f t="shared" si="7"/>
        <v>0</v>
      </c>
      <c r="AK55" s="17">
        <f t="shared" si="7"/>
        <v>0</v>
      </c>
      <c r="AL55" s="17">
        <f t="shared" si="7"/>
        <v>0</v>
      </c>
      <c r="AM55" s="17">
        <f t="shared" si="7"/>
        <v>0</v>
      </c>
      <c r="AN55" s="17">
        <f t="shared" si="7"/>
        <v>0</v>
      </c>
      <c r="AO55" s="17">
        <f t="shared" si="7"/>
        <v>0</v>
      </c>
      <c r="AP55" s="17">
        <f t="shared" si="7"/>
        <v>0</v>
      </c>
      <c r="AQ55" s="17">
        <f t="shared" si="7"/>
        <v>0</v>
      </c>
      <c r="AR55" s="17">
        <f t="shared" si="7"/>
        <v>0</v>
      </c>
      <c r="AS55" s="17">
        <f t="shared" si="7"/>
        <v>0</v>
      </c>
      <c r="AT55" s="17">
        <f t="shared" si="7"/>
        <v>0</v>
      </c>
    </row>
    <row r="56" spans="1:46" ht="15.75" outlineLevel="1" x14ac:dyDescent="0.25">
      <c r="A56" s="18">
        <f t="shared" si="8"/>
        <v>7</v>
      </c>
      <c r="B56" s="22" t="str">
        <f t="shared" si="4"/>
        <v>СТАR Fishingstock</v>
      </c>
      <c r="C56" s="23" t="str">
        <f t="shared" si="4"/>
        <v>Бычик Роман</v>
      </c>
      <c r="D56" s="17">
        <f t="shared" si="5"/>
        <v>0</v>
      </c>
      <c r="E56" s="24">
        <f>IF(D56&gt;0,RANK(D56,$D$50:$D$93),Реглист!$C$93+1)</f>
        <v>43</v>
      </c>
      <c r="F56" s="17">
        <f t="shared" si="6"/>
        <v>0</v>
      </c>
      <c r="G56" s="17">
        <f t="shared" si="7"/>
        <v>0</v>
      </c>
      <c r="H56" s="17">
        <f t="shared" si="7"/>
        <v>0</v>
      </c>
      <c r="I56" s="17">
        <f t="shared" si="7"/>
        <v>0</v>
      </c>
      <c r="J56" s="17">
        <f t="shared" si="7"/>
        <v>0</v>
      </c>
      <c r="K56" s="17">
        <f t="shared" si="7"/>
        <v>0</v>
      </c>
      <c r="L56" s="17">
        <f t="shared" si="7"/>
        <v>0</v>
      </c>
      <c r="M56" s="17">
        <f t="shared" si="7"/>
        <v>0</v>
      </c>
      <c r="N56" s="17">
        <f t="shared" si="7"/>
        <v>0</v>
      </c>
      <c r="O56" s="17">
        <f t="shared" si="7"/>
        <v>0</v>
      </c>
      <c r="P56" s="17">
        <f t="shared" si="7"/>
        <v>0</v>
      </c>
      <c r="Q56" s="17">
        <f t="shared" si="7"/>
        <v>0</v>
      </c>
      <c r="R56" s="17">
        <f t="shared" si="7"/>
        <v>0</v>
      </c>
      <c r="S56" s="17">
        <f t="shared" si="7"/>
        <v>0</v>
      </c>
      <c r="T56" s="17">
        <f t="shared" si="7"/>
        <v>0</v>
      </c>
      <c r="U56" s="17">
        <f t="shared" si="7"/>
        <v>0</v>
      </c>
      <c r="V56" s="17">
        <f t="shared" si="7"/>
        <v>0</v>
      </c>
      <c r="W56" s="17">
        <f t="shared" si="7"/>
        <v>0</v>
      </c>
      <c r="X56" s="17">
        <f t="shared" si="7"/>
        <v>0</v>
      </c>
      <c r="Y56" s="17">
        <f t="shared" si="7"/>
        <v>0</v>
      </c>
      <c r="Z56" s="17">
        <f t="shared" si="7"/>
        <v>0</v>
      </c>
      <c r="AA56" s="17">
        <f t="shared" si="7"/>
        <v>0</v>
      </c>
      <c r="AB56" s="17">
        <f t="shared" si="7"/>
        <v>0</v>
      </c>
      <c r="AC56" s="17">
        <f t="shared" si="7"/>
        <v>0</v>
      </c>
      <c r="AD56" s="17">
        <f t="shared" si="7"/>
        <v>0</v>
      </c>
      <c r="AE56" s="17">
        <f t="shared" si="7"/>
        <v>0</v>
      </c>
      <c r="AF56" s="17">
        <f t="shared" si="7"/>
        <v>0</v>
      </c>
      <c r="AG56" s="17">
        <f t="shared" si="7"/>
        <v>0</v>
      </c>
      <c r="AH56" s="17">
        <f t="shared" si="7"/>
        <v>0</v>
      </c>
      <c r="AI56" s="17">
        <f t="shared" si="7"/>
        <v>0</v>
      </c>
      <c r="AJ56" s="17">
        <f t="shared" si="7"/>
        <v>0</v>
      </c>
      <c r="AK56" s="17">
        <f t="shared" ref="G56:AT63" si="10">POWER(AK9/10,2)</f>
        <v>0</v>
      </c>
      <c r="AL56" s="17">
        <f t="shared" si="10"/>
        <v>0</v>
      </c>
      <c r="AM56" s="17">
        <f t="shared" si="10"/>
        <v>0</v>
      </c>
      <c r="AN56" s="17">
        <f t="shared" si="10"/>
        <v>0</v>
      </c>
      <c r="AO56" s="17">
        <f t="shared" si="10"/>
        <v>0</v>
      </c>
      <c r="AP56" s="17">
        <f t="shared" si="10"/>
        <v>0</v>
      </c>
      <c r="AQ56" s="17">
        <f t="shared" si="10"/>
        <v>0</v>
      </c>
      <c r="AR56" s="17">
        <f t="shared" si="10"/>
        <v>0</v>
      </c>
      <c r="AS56" s="17">
        <f t="shared" si="10"/>
        <v>0</v>
      </c>
      <c r="AT56" s="17">
        <f t="shared" si="10"/>
        <v>0</v>
      </c>
    </row>
    <row r="57" spans="1:46" ht="15.75" outlineLevel="1" x14ac:dyDescent="0.25">
      <c r="A57" s="18">
        <f t="shared" si="8"/>
        <v>8</v>
      </c>
      <c r="B57" s="22" t="str">
        <f t="shared" si="4"/>
        <v>Poseidon</v>
      </c>
      <c r="C57" s="23" t="str">
        <f t="shared" si="4"/>
        <v>Ананич Геннадий</v>
      </c>
      <c r="D57" s="17">
        <f t="shared" si="5"/>
        <v>719.07</v>
      </c>
      <c r="E57" s="24">
        <f>IF(D57&gt;0,RANK(D57,$D$50:$D$93),Реглист!$C$93+1)</f>
        <v>9</v>
      </c>
      <c r="F57" s="17">
        <f t="shared" si="6"/>
        <v>285.60999999999996</v>
      </c>
      <c r="G57" s="17">
        <f t="shared" si="10"/>
        <v>146.41</v>
      </c>
      <c r="H57" s="17">
        <f t="shared" si="10"/>
        <v>123.21</v>
      </c>
      <c r="I57" s="17">
        <f t="shared" si="10"/>
        <v>163.84000000000003</v>
      </c>
      <c r="J57" s="17">
        <f t="shared" si="10"/>
        <v>0</v>
      </c>
      <c r="K57" s="17">
        <f t="shared" si="10"/>
        <v>0</v>
      </c>
      <c r="L57" s="17">
        <f t="shared" si="10"/>
        <v>0</v>
      </c>
      <c r="M57" s="17">
        <f t="shared" si="10"/>
        <v>0</v>
      </c>
      <c r="N57" s="17">
        <f t="shared" si="10"/>
        <v>0</v>
      </c>
      <c r="O57" s="17">
        <f t="shared" si="10"/>
        <v>0</v>
      </c>
      <c r="P57" s="17">
        <f t="shared" si="10"/>
        <v>0</v>
      </c>
      <c r="Q57" s="17">
        <f t="shared" si="10"/>
        <v>0</v>
      </c>
      <c r="R57" s="17">
        <f t="shared" si="10"/>
        <v>0</v>
      </c>
      <c r="S57" s="17">
        <f t="shared" si="10"/>
        <v>0</v>
      </c>
      <c r="T57" s="17">
        <f t="shared" si="10"/>
        <v>0</v>
      </c>
      <c r="U57" s="17">
        <f t="shared" si="10"/>
        <v>0</v>
      </c>
      <c r="V57" s="17">
        <f t="shared" si="10"/>
        <v>0</v>
      </c>
      <c r="W57" s="17">
        <f t="shared" si="10"/>
        <v>0</v>
      </c>
      <c r="X57" s="17">
        <f t="shared" si="10"/>
        <v>0</v>
      </c>
      <c r="Y57" s="17">
        <f t="shared" si="10"/>
        <v>0</v>
      </c>
      <c r="Z57" s="17">
        <f t="shared" si="10"/>
        <v>0</v>
      </c>
      <c r="AA57" s="17">
        <f t="shared" si="10"/>
        <v>0</v>
      </c>
      <c r="AB57" s="17">
        <f t="shared" si="10"/>
        <v>0</v>
      </c>
      <c r="AC57" s="17">
        <f t="shared" si="10"/>
        <v>0</v>
      </c>
      <c r="AD57" s="17">
        <f t="shared" si="10"/>
        <v>0</v>
      </c>
      <c r="AE57" s="17">
        <f t="shared" si="10"/>
        <v>0</v>
      </c>
      <c r="AF57" s="17">
        <f t="shared" si="10"/>
        <v>0</v>
      </c>
      <c r="AG57" s="17">
        <f t="shared" si="10"/>
        <v>0</v>
      </c>
      <c r="AH57" s="17">
        <f t="shared" si="10"/>
        <v>0</v>
      </c>
      <c r="AI57" s="17">
        <f t="shared" si="10"/>
        <v>0</v>
      </c>
      <c r="AJ57" s="17">
        <f t="shared" si="10"/>
        <v>0</v>
      </c>
      <c r="AK57" s="17">
        <f t="shared" si="10"/>
        <v>0</v>
      </c>
      <c r="AL57" s="17">
        <f t="shared" si="10"/>
        <v>0</v>
      </c>
      <c r="AM57" s="17">
        <f t="shared" si="10"/>
        <v>0</v>
      </c>
      <c r="AN57" s="17">
        <f t="shared" si="10"/>
        <v>0</v>
      </c>
      <c r="AO57" s="17">
        <f t="shared" si="10"/>
        <v>0</v>
      </c>
      <c r="AP57" s="17">
        <f t="shared" si="10"/>
        <v>0</v>
      </c>
      <c r="AQ57" s="17">
        <f t="shared" si="10"/>
        <v>0</v>
      </c>
      <c r="AR57" s="17">
        <f t="shared" si="10"/>
        <v>0</v>
      </c>
      <c r="AS57" s="17">
        <f t="shared" si="10"/>
        <v>0</v>
      </c>
      <c r="AT57" s="17">
        <f t="shared" si="10"/>
        <v>0</v>
      </c>
    </row>
    <row r="58" spans="1:46" ht="15.75" outlineLevel="1" x14ac:dyDescent="0.25">
      <c r="A58" s="18">
        <f t="shared" si="8"/>
        <v>9</v>
      </c>
      <c r="B58" s="22" t="str">
        <f t="shared" si="4"/>
        <v>Team Minsk</v>
      </c>
      <c r="C58" s="23" t="str">
        <f t="shared" si="4"/>
        <v>Огейко Юрий</v>
      </c>
      <c r="D58" s="17">
        <f t="shared" si="5"/>
        <v>0</v>
      </c>
      <c r="E58" s="24">
        <f>IF(D58&gt;0,RANK(D58,$D$50:$D$93),Реглист!$C$93+1)</f>
        <v>43</v>
      </c>
      <c r="F58" s="17">
        <f t="shared" si="6"/>
        <v>0</v>
      </c>
      <c r="G58" s="17">
        <f t="shared" si="10"/>
        <v>0</v>
      </c>
      <c r="H58" s="17">
        <f t="shared" si="10"/>
        <v>0</v>
      </c>
      <c r="I58" s="17">
        <f t="shared" si="10"/>
        <v>0</v>
      </c>
      <c r="J58" s="17">
        <f t="shared" si="10"/>
        <v>0</v>
      </c>
      <c r="K58" s="17">
        <f t="shared" si="10"/>
        <v>0</v>
      </c>
      <c r="L58" s="17">
        <f t="shared" si="10"/>
        <v>0</v>
      </c>
      <c r="M58" s="17">
        <f t="shared" si="10"/>
        <v>0</v>
      </c>
      <c r="N58" s="17">
        <f t="shared" si="10"/>
        <v>0</v>
      </c>
      <c r="O58" s="17">
        <f t="shared" si="10"/>
        <v>0</v>
      </c>
      <c r="P58" s="17">
        <f t="shared" si="10"/>
        <v>0</v>
      </c>
      <c r="Q58" s="17">
        <f t="shared" si="10"/>
        <v>0</v>
      </c>
      <c r="R58" s="17">
        <f t="shared" si="10"/>
        <v>0</v>
      </c>
      <c r="S58" s="17">
        <f t="shared" si="10"/>
        <v>0</v>
      </c>
      <c r="T58" s="17">
        <f t="shared" si="10"/>
        <v>0</v>
      </c>
      <c r="U58" s="17">
        <f t="shared" si="10"/>
        <v>0</v>
      </c>
      <c r="V58" s="17">
        <f t="shared" si="10"/>
        <v>0</v>
      </c>
      <c r="W58" s="17">
        <f t="shared" si="10"/>
        <v>0</v>
      </c>
      <c r="X58" s="17">
        <f t="shared" si="10"/>
        <v>0</v>
      </c>
      <c r="Y58" s="17">
        <f t="shared" si="10"/>
        <v>0</v>
      </c>
      <c r="Z58" s="17">
        <f t="shared" si="10"/>
        <v>0</v>
      </c>
      <c r="AA58" s="17">
        <f t="shared" si="10"/>
        <v>0</v>
      </c>
      <c r="AB58" s="17">
        <f t="shared" si="10"/>
        <v>0</v>
      </c>
      <c r="AC58" s="17">
        <f t="shared" si="10"/>
        <v>0</v>
      </c>
      <c r="AD58" s="17">
        <f t="shared" si="10"/>
        <v>0</v>
      </c>
      <c r="AE58" s="17">
        <f t="shared" si="10"/>
        <v>0</v>
      </c>
      <c r="AF58" s="17">
        <f t="shared" si="10"/>
        <v>0</v>
      </c>
      <c r="AG58" s="17">
        <f t="shared" si="10"/>
        <v>0</v>
      </c>
      <c r="AH58" s="17">
        <f t="shared" si="10"/>
        <v>0</v>
      </c>
      <c r="AI58" s="17">
        <f t="shared" si="10"/>
        <v>0</v>
      </c>
      <c r="AJ58" s="17">
        <f t="shared" si="10"/>
        <v>0</v>
      </c>
      <c r="AK58" s="17">
        <f t="shared" si="10"/>
        <v>0</v>
      </c>
      <c r="AL58" s="17">
        <f t="shared" si="10"/>
        <v>0</v>
      </c>
      <c r="AM58" s="17">
        <f t="shared" si="10"/>
        <v>0</v>
      </c>
      <c r="AN58" s="17">
        <f t="shared" si="10"/>
        <v>0</v>
      </c>
      <c r="AO58" s="17">
        <f t="shared" si="10"/>
        <v>0</v>
      </c>
      <c r="AP58" s="17">
        <f t="shared" si="10"/>
        <v>0</v>
      </c>
      <c r="AQ58" s="17">
        <f t="shared" si="10"/>
        <v>0</v>
      </c>
      <c r="AR58" s="17">
        <f t="shared" si="10"/>
        <v>0</v>
      </c>
      <c r="AS58" s="17">
        <f t="shared" si="10"/>
        <v>0</v>
      </c>
      <c r="AT58" s="17">
        <f t="shared" si="10"/>
        <v>0</v>
      </c>
    </row>
    <row r="59" spans="1:46" ht="15.75" outlineLevel="1" x14ac:dyDescent="0.25">
      <c r="A59" s="18">
        <f t="shared" si="8"/>
        <v>10</v>
      </c>
      <c r="B59" s="22" t="str">
        <f t="shared" si="4"/>
        <v>RVR</v>
      </c>
      <c r="C59" s="23" t="str">
        <f t="shared" si="4"/>
        <v>Золотухин Александр</v>
      </c>
      <c r="D59" s="17">
        <f t="shared" si="5"/>
        <v>0</v>
      </c>
      <c r="E59" s="24">
        <f>IF(D59&gt;0,RANK(D59,$D$50:$D$93),Реглист!$C$93+1)</f>
        <v>43</v>
      </c>
      <c r="F59" s="17">
        <f t="shared" si="6"/>
        <v>0</v>
      </c>
      <c r="G59" s="17">
        <f t="shared" si="10"/>
        <v>0</v>
      </c>
      <c r="H59" s="17">
        <f t="shared" si="10"/>
        <v>0</v>
      </c>
      <c r="I59" s="17">
        <f t="shared" si="10"/>
        <v>0</v>
      </c>
      <c r="J59" s="17">
        <f t="shared" si="10"/>
        <v>0</v>
      </c>
      <c r="K59" s="17">
        <f t="shared" si="10"/>
        <v>0</v>
      </c>
      <c r="L59" s="17">
        <f t="shared" si="10"/>
        <v>0</v>
      </c>
      <c r="M59" s="17">
        <f t="shared" si="10"/>
        <v>0</v>
      </c>
      <c r="N59" s="17">
        <f t="shared" si="10"/>
        <v>0</v>
      </c>
      <c r="O59" s="17">
        <f t="shared" si="10"/>
        <v>0</v>
      </c>
      <c r="P59" s="17">
        <f t="shared" si="10"/>
        <v>0</v>
      </c>
      <c r="Q59" s="17">
        <f t="shared" si="10"/>
        <v>0</v>
      </c>
      <c r="R59" s="17">
        <f t="shared" si="10"/>
        <v>0</v>
      </c>
      <c r="S59" s="17">
        <f t="shared" si="10"/>
        <v>0</v>
      </c>
      <c r="T59" s="17">
        <f t="shared" si="10"/>
        <v>0</v>
      </c>
      <c r="U59" s="17">
        <f t="shared" si="10"/>
        <v>0</v>
      </c>
      <c r="V59" s="17">
        <f t="shared" si="10"/>
        <v>0</v>
      </c>
      <c r="W59" s="17">
        <f t="shared" si="10"/>
        <v>0</v>
      </c>
      <c r="X59" s="17">
        <f t="shared" si="10"/>
        <v>0</v>
      </c>
      <c r="Y59" s="17">
        <f t="shared" si="10"/>
        <v>0</v>
      </c>
      <c r="Z59" s="17">
        <f t="shared" si="10"/>
        <v>0</v>
      </c>
      <c r="AA59" s="17">
        <f t="shared" si="10"/>
        <v>0</v>
      </c>
      <c r="AB59" s="17">
        <f t="shared" si="10"/>
        <v>0</v>
      </c>
      <c r="AC59" s="17">
        <f t="shared" si="10"/>
        <v>0</v>
      </c>
      <c r="AD59" s="17">
        <f t="shared" si="10"/>
        <v>0</v>
      </c>
      <c r="AE59" s="17">
        <f t="shared" si="10"/>
        <v>0</v>
      </c>
      <c r="AF59" s="17">
        <f t="shared" si="10"/>
        <v>0</v>
      </c>
      <c r="AG59" s="17">
        <f t="shared" si="10"/>
        <v>0</v>
      </c>
      <c r="AH59" s="17">
        <f t="shared" si="10"/>
        <v>0</v>
      </c>
      <c r="AI59" s="17">
        <f t="shared" si="10"/>
        <v>0</v>
      </c>
      <c r="AJ59" s="17">
        <f t="shared" si="10"/>
        <v>0</v>
      </c>
      <c r="AK59" s="17">
        <f t="shared" si="10"/>
        <v>0</v>
      </c>
      <c r="AL59" s="17">
        <f t="shared" si="10"/>
        <v>0</v>
      </c>
      <c r="AM59" s="17">
        <f t="shared" si="10"/>
        <v>0</v>
      </c>
      <c r="AN59" s="17">
        <f t="shared" si="10"/>
        <v>0</v>
      </c>
      <c r="AO59" s="17">
        <f t="shared" si="10"/>
        <v>0</v>
      </c>
      <c r="AP59" s="17">
        <f t="shared" si="10"/>
        <v>0</v>
      </c>
      <c r="AQ59" s="17">
        <f t="shared" si="10"/>
        <v>0</v>
      </c>
      <c r="AR59" s="17">
        <f t="shared" si="10"/>
        <v>0</v>
      </c>
      <c r="AS59" s="17">
        <f t="shared" si="10"/>
        <v>0</v>
      </c>
      <c r="AT59" s="17">
        <f t="shared" si="10"/>
        <v>0</v>
      </c>
    </row>
    <row r="60" spans="1:46" ht="15.75" outlineLevel="1" x14ac:dyDescent="0.25">
      <c r="A60" s="18">
        <f t="shared" si="8"/>
        <v>11</v>
      </c>
      <c r="B60" s="22" t="str">
        <f t="shared" si="4"/>
        <v>Perch Legends</v>
      </c>
      <c r="C60" s="23" t="str">
        <f t="shared" si="4"/>
        <v>Каменец Алексей</v>
      </c>
      <c r="D60" s="17">
        <f t="shared" si="5"/>
        <v>0</v>
      </c>
      <c r="E60" s="24">
        <f>IF(D60&gt;0,RANK(D60,$D$50:$D$93),Реглист!$C$93+1)</f>
        <v>43</v>
      </c>
      <c r="F60" s="17">
        <f t="shared" si="6"/>
        <v>0</v>
      </c>
      <c r="G60" s="17">
        <f t="shared" si="10"/>
        <v>0</v>
      </c>
      <c r="H60" s="17">
        <f t="shared" si="10"/>
        <v>0</v>
      </c>
      <c r="I60" s="17">
        <f t="shared" si="10"/>
        <v>0</v>
      </c>
      <c r="J60" s="17">
        <f t="shared" si="10"/>
        <v>0</v>
      </c>
      <c r="K60" s="17">
        <f t="shared" si="10"/>
        <v>0</v>
      </c>
      <c r="L60" s="17">
        <f t="shared" si="10"/>
        <v>0</v>
      </c>
      <c r="M60" s="17">
        <f t="shared" si="10"/>
        <v>0</v>
      </c>
      <c r="N60" s="17">
        <f t="shared" si="10"/>
        <v>0</v>
      </c>
      <c r="O60" s="17">
        <f t="shared" si="10"/>
        <v>0</v>
      </c>
      <c r="P60" s="17">
        <f t="shared" si="10"/>
        <v>0</v>
      </c>
      <c r="Q60" s="17">
        <f t="shared" si="10"/>
        <v>0</v>
      </c>
      <c r="R60" s="17">
        <f t="shared" si="10"/>
        <v>0</v>
      </c>
      <c r="S60" s="17">
        <f t="shared" si="10"/>
        <v>0</v>
      </c>
      <c r="T60" s="17">
        <f t="shared" si="10"/>
        <v>0</v>
      </c>
      <c r="U60" s="17">
        <f t="shared" si="10"/>
        <v>0</v>
      </c>
      <c r="V60" s="17">
        <f t="shared" si="10"/>
        <v>0</v>
      </c>
      <c r="W60" s="17">
        <f t="shared" si="10"/>
        <v>0</v>
      </c>
      <c r="X60" s="17">
        <f t="shared" si="10"/>
        <v>0</v>
      </c>
      <c r="Y60" s="17">
        <f t="shared" si="10"/>
        <v>0</v>
      </c>
      <c r="Z60" s="17">
        <f t="shared" si="10"/>
        <v>0</v>
      </c>
      <c r="AA60" s="17">
        <f t="shared" si="10"/>
        <v>0</v>
      </c>
      <c r="AB60" s="17">
        <f t="shared" si="10"/>
        <v>0</v>
      </c>
      <c r="AC60" s="17">
        <f t="shared" si="10"/>
        <v>0</v>
      </c>
      <c r="AD60" s="17">
        <f t="shared" si="10"/>
        <v>0</v>
      </c>
      <c r="AE60" s="17">
        <f t="shared" si="10"/>
        <v>0</v>
      </c>
      <c r="AF60" s="17">
        <f t="shared" si="10"/>
        <v>0</v>
      </c>
      <c r="AG60" s="17">
        <f t="shared" si="10"/>
        <v>0</v>
      </c>
      <c r="AH60" s="17">
        <f t="shared" si="10"/>
        <v>0</v>
      </c>
      <c r="AI60" s="17">
        <f t="shared" si="10"/>
        <v>0</v>
      </c>
      <c r="AJ60" s="17">
        <f t="shared" si="10"/>
        <v>0</v>
      </c>
      <c r="AK60" s="17">
        <f t="shared" si="10"/>
        <v>0</v>
      </c>
      <c r="AL60" s="17">
        <f t="shared" si="10"/>
        <v>0</v>
      </c>
      <c r="AM60" s="17">
        <f t="shared" si="10"/>
        <v>0</v>
      </c>
      <c r="AN60" s="17">
        <f t="shared" si="10"/>
        <v>0</v>
      </c>
      <c r="AO60" s="17">
        <f t="shared" si="10"/>
        <v>0</v>
      </c>
      <c r="AP60" s="17">
        <f t="shared" si="10"/>
        <v>0</v>
      </c>
      <c r="AQ60" s="17">
        <f t="shared" si="10"/>
        <v>0</v>
      </c>
      <c r="AR60" s="17">
        <f t="shared" si="10"/>
        <v>0</v>
      </c>
      <c r="AS60" s="17">
        <f t="shared" si="10"/>
        <v>0</v>
      </c>
      <c r="AT60" s="17">
        <f t="shared" si="10"/>
        <v>0</v>
      </c>
    </row>
    <row r="61" spans="1:46" ht="15.75" outlineLevel="1" x14ac:dyDescent="0.25">
      <c r="A61" s="18">
        <f t="shared" si="8"/>
        <v>12</v>
      </c>
      <c r="B61" s="22" t="str">
        <f t="shared" si="4"/>
        <v>Студенты</v>
      </c>
      <c r="C61" s="23" t="str">
        <f t="shared" si="4"/>
        <v>Кузнецов Никита</v>
      </c>
      <c r="D61" s="17">
        <f t="shared" si="5"/>
        <v>0</v>
      </c>
      <c r="E61" s="24">
        <f>IF(D61&gt;0,RANK(D61,$D$50:$D$93),Реглист!$C$93+1)</f>
        <v>43</v>
      </c>
      <c r="F61" s="17">
        <f t="shared" si="6"/>
        <v>0</v>
      </c>
      <c r="G61" s="17">
        <f t="shared" si="10"/>
        <v>0</v>
      </c>
      <c r="H61" s="17">
        <f t="shared" si="10"/>
        <v>0</v>
      </c>
      <c r="I61" s="17">
        <f t="shared" si="10"/>
        <v>0</v>
      </c>
      <c r="J61" s="17">
        <f t="shared" si="10"/>
        <v>0</v>
      </c>
      <c r="K61" s="17">
        <f t="shared" si="10"/>
        <v>0</v>
      </c>
      <c r="L61" s="17">
        <f t="shared" si="10"/>
        <v>0</v>
      </c>
      <c r="M61" s="17">
        <f t="shared" si="10"/>
        <v>0</v>
      </c>
      <c r="N61" s="17">
        <f t="shared" si="10"/>
        <v>0</v>
      </c>
      <c r="O61" s="17">
        <f t="shared" si="10"/>
        <v>0</v>
      </c>
      <c r="P61" s="17">
        <f t="shared" si="10"/>
        <v>0</v>
      </c>
      <c r="Q61" s="17">
        <f t="shared" si="10"/>
        <v>0</v>
      </c>
      <c r="R61" s="17">
        <f t="shared" si="10"/>
        <v>0</v>
      </c>
      <c r="S61" s="17">
        <f t="shared" si="10"/>
        <v>0</v>
      </c>
      <c r="T61" s="17">
        <f t="shared" si="10"/>
        <v>0</v>
      </c>
      <c r="U61" s="17">
        <f t="shared" si="10"/>
        <v>0</v>
      </c>
      <c r="V61" s="17">
        <f t="shared" si="10"/>
        <v>0</v>
      </c>
      <c r="W61" s="17">
        <f t="shared" si="10"/>
        <v>0</v>
      </c>
      <c r="X61" s="17">
        <f t="shared" si="10"/>
        <v>0</v>
      </c>
      <c r="Y61" s="17">
        <f t="shared" si="10"/>
        <v>0</v>
      </c>
      <c r="Z61" s="17">
        <f t="shared" si="10"/>
        <v>0</v>
      </c>
      <c r="AA61" s="17">
        <f t="shared" si="10"/>
        <v>0</v>
      </c>
      <c r="AB61" s="17">
        <f t="shared" si="10"/>
        <v>0</v>
      </c>
      <c r="AC61" s="17">
        <f t="shared" si="10"/>
        <v>0</v>
      </c>
      <c r="AD61" s="17">
        <f t="shared" si="10"/>
        <v>0</v>
      </c>
      <c r="AE61" s="17">
        <f t="shared" si="10"/>
        <v>0</v>
      </c>
      <c r="AF61" s="17">
        <f t="shared" si="10"/>
        <v>0</v>
      </c>
      <c r="AG61" s="17">
        <f t="shared" si="10"/>
        <v>0</v>
      </c>
      <c r="AH61" s="17">
        <f t="shared" si="10"/>
        <v>0</v>
      </c>
      <c r="AI61" s="17">
        <f t="shared" si="10"/>
        <v>0</v>
      </c>
      <c r="AJ61" s="17">
        <f t="shared" si="10"/>
        <v>0</v>
      </c>
      <c r="AK61" s="17">
        <f t="shared" si="10"/>
        <v>0</v>
      </c>
      <c r="AL61" s="17">
        <f t="shared" si="10"/>
        <v>0</v>
      </c>
      <c r="AM61" s="17">
        <f t="shared" si="10"/>
        <v>0</v>
      </c>
      <c r="AN61" s="17">
        <f t="shared" si="10"/>
        <v>0</v>
      </c>
      <c r="AO61" s="17">
        <f t="shared" si="10"/>
        <v>0</v>
      </c>
      <c r="AP61" s="17">
        <f t="shared" si="10"/>
        <v>0</v>
      </c>
      <c r="AQ61" s="17">
        <f t="shared" si="10"/>
        <v>0</v>
      </c>
      <c r="AR61" s="17">
        <f t="shared" si="10"/>
        <v>0</v>
      </c>
      <c r="AS61" s="17">
        <f t="shared" si="10"/>
        <v>0</v>
      </c>
      <c r="AT61" s="17">
        <f t="shared" si="10"/>
        <v>0</v>
      </c>
    </row>
    <row r="62" spans="1:46" ht="15.75" outlineLevel="1" x14ac:dyDescent="0.25">
      <c r="A62" s="18">
        <f t="shared" si="8"/>
        <v>13</v>
      </c>
      <c r="B62" s="22" t="str">
        <f t="shared" si="4"/>
        <v>Полесье</v>
      </c>
      <c r="C62" s="23" t="str">
        <f t="shared" si="4"/>
        <v>Марковский Максим</v>
      </c>
      <c r="D62" s="17">
        <f t="shared" si="5"/>
        <v>0</v>
      </c>
      <c r="E62" s="24">
        <f>IF(D62&gt;0,RANK(D62,$D$50:$D$93),Реглист!$C$93+1)</f>
        <v>43</v>
      </c>
      <c r="F62" s="17">
        <f t="shared" si="6"/>
        <v>0</v>
      </c>
      <c r="G62" s="17">
        <f t="shared" si="10"/>
        <v>0</v>
      </c>
      <c r="H62" s="17">
        <f t="shared" si="10"/>
        <v>0</v>
      </c>
      <c r="I62" s="17">
        <f t="shared" si="10"/>
        <v>0</v>
      </c>
      <c r="J62" s="17">
        <f t="shared" si="10"/>
        <v>0</v>
      </c>
      <c r="K62" s="17">
        <f t="shared" si="10"/>
        <v>0</v>
      </c>
      <c r="L62" s="17">
        <f t="shared" si="10"/>
        <v>0</v>
      </c>
      <c r="M62" s="17">
        <f t="shared" si="10"/>
        <v>0</v>
      </c>
      <c r="N62" s="17">
        <f t="shared" si="10"/>
        <v>0</v>
      </c>
      <c r="O62" s="17">
        <f t="shared" si="10"/>
        <v>0</v>
      </c>
      <c r="P62" s="17">
        <f t="shared" si="10"/>
        <v>0</v>
      </c>
      <c r="Q62" s="17">
        <f t="shared" si="10"/>
        <v>0</v>
      </c>
      <c r="R62" s="17">
        <f t="shared" si="10"/>
        <v>0</v>
      </c>
      <c r="S62" s="17">
        <f t="shared" si="10"/>
        <v>0</v>
      </c>
      <c r="T62" s="17">
        <f t="shared" si="10"/>
        <v>0</v>
      </c>
      <c r="U62" s="17">
        <f t="shared" si="10"/>
        <v>0</v>
      </c>
      <c r="V62" s="17">
        <f t="shared" si="10"/>
        <v>0</v>
      </c>
      <c r="W62" s="17">
        <f t="shared" si="10"/>
        <v>0</v>
      </c>
      <c r="X62" s="17">
        <f t="shared" si="10"/>
        <v>0</v>
      </c>
      <c r="Y62" s="17">
        <f t="shared" si="10"/>
        <v>0</v>
      </c>
      <c r="Z62" s="17">
        <f t="shared" si="10"/>
        <v>0</v>
      </c>
      <c r="AA62" s="17">
        <f t="shared" si="10"/>
        <v>0</v>
      </c>
      <c r="AB62" s="17">
        <f t="shared" si="10"/>
        <v>0</v>
      </c>
      <c r="AC62" s="17">
        <f t="shared" si="10"/>
        <v>0</v>
      </c>
      <c r="AD62" s="17">
        <f t="shared" si="10"/>
        <v>0</v>
      </c>
      <c r="AE62" s="17">
        <f t="shared" si="10"/>
        <v>0</v>
      </c>
      <c r="AF62" s="17">
        <f t="shared" si="10"/>
        <v>0</v>
      </c>
      <c r="AG62" s="17">
        <f t="shared" si="10"/>
        <v>0</v>
      </c>
      <c r="AH62" s="17">
        <f t="shared" si="10"/>
        <v>0</v>
      </c>
      <c r="AI62" s="17">
        <f t="shared" si="10"/>
        <v>0</v>
      </c>
      <c r="AJ62" s="17">
        <f t="shared" si="10"/>
        <v>0</v>
      </c>
      <c r="AK62" s="17">
        <f t="shared" si="10"/>
        <v>0</v>
      </c>
      <c r="AL62" s="17">
        <f t="shared" si="10"/>
        <v>0</v>
      </c>
      <c r="AM62" s="17">
        <f t="shared" si="10"/>
        <v>0</v>
      </c>
      <c r="AN62" s="17">
        <f t="shared" si="10"/>
        <v>0</v>
      </c>
      <c r="AO62" s="17">
        <f t="shared" si="10"/>
        <v>0</v>
      </c>
      <c r="AP62" s="17">
        <f t="shared" si="10"/>
        <v>0</v>
      </c>
      <c r="AQ62" s="17">
        <f t="shared" si="10"/>
        <v>0</v>
      </c>
      <c r="AR62" s="17">
        <f t="shared" si="10"/>
        <v>0</v>
      </c>
      <c r="AS62" s="17">
        <f t="shared" si="10"/>
        <v>0</v>
      </c>
      <c r="AT62" s="17">
        <f t="shared" si="10"/>
        <v>0</v>
      </c>
    </row>
    <row r="63" spans="1:46" ht="15.75" outlineLevel="1" x14ac:dyDescent="0.25">
      <c r="A63" s="18">
        <f t="shared" si="8"/>
        <v>14</v>
      </c>
      <c r="B63" s="22" t="str">
        <f t="shared" si="4"/>
        <v>Кобринский МСЗ</v>
      </c>
      <c r="C63" s="23" t="str">
        <f t="shared" si="4"/>
        <v>Барташук Александр</v>
      </c>
      <c r="D63" s="17">
        <f t="shared" si="5"/>
        <v>0</v>
      </c>
      <c r="E63" s="24">
        <f>IF(D63&gt;0,RANK(D63,$D$50:$D$93),Реглист!$C$93+1)</f>
        <v>43</v>
      </c>
      <c r="F63" s="17">
        <f t="shared" si="6"/>
        <v>0</v>
      </c>
      <c r="G63" s="17">
        <f t="shared" si="10"/>
        <v>0</v>
      </c>
      <c r="H63" s="17">
        <f t="shared" si="10"/>
        <v>0</v>
      </c>
      <c r="I63" s="17">
        <f t="shared" si="10"/>
        <v>0</v>
      </c>
      <c r="J63" s="17">
        <f t="shared" si="10"/>
        <v>0</v>
      </c>
      <c r="K63" s="17">
        <f t="shared" si="10"/>
        <v>0</v>
      </c>
      <c r="L63" s="17">
        <f t="shared" ref="G63:AT69" si="11">POWER(L16/10,2)</f>
        <v>0</v>
      </c>
      <c r="M63" s="17">
        <f t="shared" si="11"/>
        <v>0</v>
      </c>
      <c r="N63" s="17">
        <f t="shared" si="11"/>
        <v>0</v>
      </c>
      <c r="O63" s="17">
        <f t="shared" si="11"/>
        <v>0</v>
      </c>
      <c r="P63" s="17">
        <f t="shared" si="11"/>
        <v>0</v>
      </c>
      <c r="Q63" s="17">
        <f t="shared" si="11"/>
        <v>0</v>
      </c>
      <c r="R63" s="17">
        <f t="shared" si="11"/>
        <v>0</v>
      </c>
      <c r="S63" s="17">
        <f t="shared" si="11"/>
        <v>0</v>
      </c>
      <c r="T63" s="17">
        <f t="shared" si="11"/>
        <v>0</v>
      </c>
      <c r="U63" s="17">
        <f t="shared" si="11"/>
        <v>0</v>
      </c>
      <c r="V63" s="17">
        <f t="shared" si="11"/>
        <v>0</v>
      </c>
      <c r="W63" s="17">
        <f t="shared" si="11"/>
        <v>0</v>
      </c>
      <c r="X63" s="17">
        <f t="shared" si="11"/>
        <v>0</v>
      </c>
      <c r="Y63" s="17">
        <f t="shared" si="11"/>
        <v>0</v>
      </c>
      <c r="Z63" s="17">
        <f t="shared" si="11"/>
        <v>0</v>
      </c>
      <c r="AA63" s="17">
        <f t="shared" si="11"/>
        <v>0</v>
      </c>
      <c r="AB63" s="17">
        <f t="shared" si="11"/>
        <v>0</v>
      </c>
      <c r="AC63" s="17">
        <f t="shared" si="11"/>
        <v>0</v>
      </c>
      <c r="AD63" s="17">
        <f t="shared" si="11"/>
        <v>0</v>
      </c>
      <c r="AE63" s="17">
        <f t="shared" si="11"/>
        <v>0</v>
      </c>
      <c r="AF63" s="17">
        <f t="shared" si="11"/>
        <v>0</v>
      </c>
      <c r="AG63" s="17">
        <f t="shared" si="11"/>
        <v>0</v>
      </c>
      <c r="AH63" s="17">
        <f t="shared" si="11"/>
        <v>0</v>
      </c>
      <c r="AI63" s="17">
        <f t="shared" si="11"/>
        <v>0</v>
      </c>
      <c r="AJ63" s="17">
        <f t="shared" si="11"/>
        <v>0</v>
      </c>
      <c r="AK63" s="17">
        <f t="shared" si="11"/>
        <v>0</v>
      </c>
      <c r="AL63" s="17">
        <f t="shared" si="11"/>
        <v>0</v>
      </c>
      <c r="AM63" s="17">
        <f t="shared" si="11"/>
        <v>0</v>
      </c>
      <c r="AN63" s="17">
        <f t="shared" si="11"/>
        <v>0</v>
      </c>
      <c r="AO63" s="17">
        <f t="shared" si="11"/>
        <v>0</v>
      </c>
      <c r="AP63" s="17">
        <f t="shared" si="11"/>
        <v>0</v>
      </c>
      <c r="AQ63" s="17">
        <f t="shared" si="11"/>
        <v>0</v>
      </c>
      <c r="AR63" s="17">
        <f t="shared" si="11"/>
        <v>0</v>
      </c>
      <c r="AS63" s="17">
        <f t="shared" si="11"/>
        <v>0</v>
      </c>
      <c r="AT63" s="17">
        <f t="shared" si="11"/>
        <v>0</v>
      </c>
    </row>
    <row r="64" spans="1:46" ht="15.75" outlineLevel="1" x14ac:dyDescent="0.25">
      <c r="A64" s="18">
        <f t="shared" si="8"/>
        <v>15</v>
      </c>
      <c r="B64" s="22" t="str">
        <f t="shared" si="4"/>
        <v>ASpinnTeam</v>
      </c>
      <c r="C64" s="23" t="str">
        <f t="shared" si="4"/>
        <v>Вашкевич Александр</v>
      </c>
      <c r="D64" s="17">
        <f t="shared" si="5"/>
        <v>0</v>
      </c>
      <c r="E64" s="24">
        <f>IF(D64&gt;0,RANK(D64,$D$50:$D$93),Реглист!$C$93+1)</f>
        <v>43</v>
      </c>
      <c r="F64" s="17">
        <f t="shared" si="6"/>
        <v>0</v>
      </c>
      <c r="G64" s="17">
        <f t="shared" si="11"/>
        <v>0</v>
      </c>
      <c r="H64" s="17">
        <f t="shared" si="11"/>
        <v>0</v>
      </c>
      <c r="I64" s="17">
        <f t="shared" si="11"/>
        <v>0</v>
      </c>
      <c r="J64" s="17">
        <f t="shared" si="11"/>
        <v>0</v>
      </c>
      <c r="K64" s="17">
        <f t="shared" si="11"/>
        <v>0</v>
      </c>
      <c r="L64" s="17">
        <f t="shared" si="11"/>
        <v>0</v>
      </c>
      <c r="M64" s="17">
        <f t="shared" si="11"/>
        <v>0</v>
      </c>
      <c r="N64" s="17">
        <f t="shared" si="11"/>
        <v>0</v>
      </c>
      <c r="O64" s="17">
        <f t="shared" si="11"/>
        <v>0</v>
      </c>
      <c r="P64" s="17">
        <f t="shared" si="11"/>
        <v>0</v>
      </c>
      <c r="Q64" s="17">
        <f t="shared" si="11"/>
        <v>0</v>
      </c>
      <c r="R64" s="17">
        <f t="shared" si="11"/>
        <v>0</v>
      </c>
      <c r="S64" s="17">
        <f t="shared" si="11"/>
        <v>0</v>
      </c>
      <c r="T64" s="17">
        <f t="shared" si="11"/>
        <v>0</v>
      </c>
      <c r="U64" s="17">
        <f t="shared" si="11"/>
        <v>0</v>
      </c>
      <c r="V64" s="17">
        <f t="shared" si="11"/>
        <v>0</v>
      </c>
      <c r="W64" s="17">
        <f t="shared" si="11"/>
        <v>0</v>
      </c>
      <c r="X64" s="17">
        <f t="shared" si="11"/>
        <v>0</v>
      </c>
      <c r="Y64" s="17">
        <f t="shared" si="11"/>
        <v>0</v>
      </c>
      <c r="Z64" s="17">
        <f t="shared" si="11"/>
        <v>0</v>
      </c>
      <c r="AA64" s="17">
        <f t="shared" si="11"/>
        <v>0</v>
      </c>
      <c r="AB64" s="17">
        <f t="shared" si="11"/>
        <v>0</v>
      </c>
      <c r="AC64" s="17">
        <f t="shared" si="11"/>
        <v>0</v>
      </c>
      <c r="AD64" s="17">
        <f t="shared" si="11"/>
        <v>0</v>
      </c>
      <c r="AE64" s="17">
        <f t="shared" si="11"/>
        <v>0</v>
      </c>
      <c r="AF64" s="17">
        <f t="shared" si="11"/>
        <v>0</v>
      </c>
      <c r="AG64" s="17">
        <f t="shared" si="11"/>
        <v>0</v>
      </c>
      <c r="AH64" s="17">
        <f t="shared" si="11"/>
        <v>0</v>
      </c>
      <c r="AI64" s="17">
        <f t="shared" si="11"/>
        <v>0</v>
      </c>
      <c r="AJ64" s="17">
        <f t="shared" si="11"/>
        <v>0</v>
      </c>
      <c r="AK64" s="17">
        <f t="shared" si="11"/>
        <v>0</v>
      </c>
      <c r="AL64" s="17">
        <f t="shared" si="11"/>
        <v>0</v>
      </c>
      <c r="AM64" s="17">
        <f t="shared" si="11"/>
        <v>0</v>
      </c>
      <c r="AN64" s="17">
        <f t="shared" si="11"/>
        <v>0</v>
      </c>
      <c r="AO64" s="17">
        <f t="shared" si="11"/>
        <v>0</v>
      </c>
      <c r="AP64" s="17">
        <f t="shared" si="11"/>
        <v>0</v>
      </c>
      <c r="AQ64" s="17">
        <f t="shared" si="11"/>
        <v>0</v>
      </c>
      <c r="AR64" s="17">
        <f t="shared" si="11"/>
        <v>0</v>
      </c>
      <c r="AS64" s="17">
        <f t="shared" si="11"/>
        <v>0</v>
      </c>
      <c r="AT64" s="17">
        <f t="shared" si="11"/>
        <v>0</v>
      </c>
    </row>
    <row r="65" spans="1:46" ht="15.75" outlineLevel="1" x14ac:dyDescent="0.25">
      <c r="A65" s="18">
        <f t="shared" si="8"/>
        <v>16</v>
      </c>
      <c r="B65" s="22" t="str">
        <f t="shared" si="4"/>
        <v>FishMurder</v>
      </c>
      <c r="C65" s="23" t="str">
        <f t="shared" si="4"/>
        <v xml:space="preserve">Шило Сергей </v>
      </c>
      <c r="D65" s="17">
        <f t="shared" si="5"/>
        <v>605.38</v>
      </c>
      <c r="E65" s="24">
        <f>IF(D65&gt;0,RANK(D65,$D$50:$D$93),Реглист!$C$93+1)</f>
        <v>11</v>
      </c>
      <c r="F65" s="17">
        <f t="shared" si="6"/>
        <v>176.89000000000001</v>
      </c>
      <c r="G65" s="17">
        <f t="shared" si="11"/>
        <v>428.48999999999995</v>
      </c>
      <c r="H65" s="17">
        <f t="shared" si="11"/>
        <v>0</v>
      </c>
      <c r="I65" s="17">
        <f t="shared" si="11"/>
        <v>0</v>
      </c>
      <c r="J65" s="17">
        <f t="shared" si="11"/>
        <v>0</v>
      </c>
      <c r="K65" s="17">
        <f t="shared" si="11"/>
        <v>0</v>
      </c>
      <c r="L65" s="17">
        <f t="shared" si="11"/>
        <v>0</v>
      </c>
      <c r="M65" s="17">
        <f t="shared" si="11"/>
        <v>0</v>
      </c>
      <c r="N65" s="17">
        <f t="shared" si="11"/>
        <v>0</v>
      </c>
      <c r="O65" s="17">
        <f t="shared" si="11"/>
        <v>0</v>
      </c>
      <c r="P65" s="17">
        <f t="shared" si="11"/>
        <v>0</v>
      </c>
      <c r="Q65" s="17">
        <f t="shared" si="11"/>
        <v>0</v>
      </c>
      <c r="R65" s="17">
        <f t="shared" si="11"/>
        <v>0</v>
      </c>
      <c r="S65" s="17">
        <f t="shared" si="11"/>
        <v>0</v>
      </c>
      <c r="T65" s="17">
        <f t="shared" si="11"/>
        <v>0</v>
      </c>
      <c r="U65" s="17">
        <f t="shared" si="11"/>
        <v>0</v>
      </c>
      <c r="V65" s="17">
        <f t="shared" si="11"/>
        <v>0</v>
      </c>
      <c r="W65" s="17">
        <f t="shared" si="11"/>
        <v>0</v>
      </c>
      <c r="X65" s="17">
        <f t="shared" si="11"/>
        <v>0</v>
      </c>
      <c r="Y65" s="17">
        <f t="shared" si="11"/>
        <v>0</v>
      </c>
      <c r="Z65" s="17">
        <f t="shared" si="11"/>
        <v>0</v>
      </c>
      <c r="AA65" s="17">
        <f t="shared" si="11"/>
        <v>0</v>
      </c>
      <c r="AB65" s="17">
        <f t="shared" si="11"/>
        <v>0</v>
      </c>
      <c r="AC65" s="17">
        <f t="shared" si="11"/>
        <v>0</v>
      </c>
      <c r="AD65" s="17">
        <f t="shared" si="11"/>
        <v>0</v>
      </c>
      <c r="AE65" s="17">
        <f t="shared" si="11"/>
        <v>0</v>
      </c>
      <c r="AF65" s="17">
        <f t="shared" si="11"/>
        <v>0</v>
      </c>
      <c r="AG65" s="17">
        <f t="shared" si="11"/>
        <v>0</v>
      </c>
      <c r="AH65" s="17">
        <f t="shared" si="11"/>
        <v>0</v>
      </c>
      <c r="AI65" s="17">
        <f t="shared" si="11"/>
        <v>0</v>
      </c>
      <c r="AJ65" s="17">
        <f t="shared" si="11"/>
        <v>0</v>
      </c>
      <c r="AK65" s="17">
        <f t="shared" si="11"/>
        <v>0</v>
      </c>
      <c r="AL65" s="17">
        <f t="shared" si="11"/>
        <v>0</v>
      </c>
      <c r="AM65" s="17">
        <f t="shared" si="11"/>
        <v>0</v>
      </c>
      <c r="AN65" s="17">
        <f t="shared" si="11"/>
        <v>0</v>
      </c>
      <c r="AO65" s="17">
        <f t="shared" si="11"/>
        <v>0</v>
      </c>
      <c r="AP65" s="17">
        <f t="shared" si="11"/>
        <v>0</v>
      </c>
      <c r="AQ65" s="17">
        <f t="shared" si="11"/>
        <v>0</v>
      </c>
      <c r="AR65" s="17">
        <f t="shared" si="11"/>
        <v>0</v>
      </c>
      <c r="AS65" s="17">
        <f t="shared" si="11"/>
        <v>0</v>
      </c>
      <c r="AT65" s="17">
        <f t="shared" si="11"/>
        <v>0</v>
      </c>
    </row>
    <row r="66" spans="1:46" ht="15.75" outlineLevel="1" x14ac:dyDescent="0.25">
      <c r="A66" s="18">
        <f t="shared" si="8"/>
        <v>17</v>
      </c>
      <c r="B66" s="22" t="str">
        <f t="shared" si="4"/>
        <v>Бобруйский Region</v>
      </c>
      <c r="C66" s="23" t="str">
        <f t="shared" si="4"/>
        <v>Пархамович Максим</v>
      </c>
      <c r="D66" s="17">
        <f t="shared" si="5"/>
        <v>0</v>
      </c>
      <c r="E66" s="24">
        <f>IF(D66&gt;0,RANK(D66,$D$50:$D$93),Реглист!$C$93+1)</f>
        <v>43</v>
      </c>
      <c r="F66" s="17">
        <f t="shared" si="6"/>
        <v>0</v>
      </c>
      <c r="G66" s="17">
        <f t="shared" si="11"/>
        <v>0</v>
      </c>
      <c r="H66" s="17">
        <f t="shared" si="11"/>
        <v>0</v>
      </c>
      <c r="I66" s="17">
        <f t="shared" si="11"/>
        <v>0</v>
      </c>
      <c r="J66" s="17">
        <f t="shared" si="11"/>
        <v>0</v>
      </c>
      <c r="K66" s="17">
        <f t="shared" si="11"/>
        <v>0</v>
      </c>
      <c r="L66" s="17">
        <f t="shared" si="11"/>
        <v>0</v>
      </c>
      <c r="M66" s="17">
        <f t="shared" si="11"/>
        <v>0</v>
      </c>
      <c r="N66" s="17">
        <f t="shared" si="11"/>
        <v>0</v>
      </c>
      <c r="O66" s="17">
        <f t="shared" si="11"/>
        <v>0</v>
      </c>
      <c r="P66" s="17">
        <f t="shared" si="11"/>
        <v>0</v>
      </c>
      <c r="Q66" s="17">
        <f t="shared" si="11"/>
        <v>0</v>
      </c>
      <c r="R66" s="17">
        <f t="shared" si="11"/>
        <v>0</v>
      </c>
      <c r="S66" s="17">
        <f t="shared" si="11"/>
        <v>0</v>
      </c>
      <c r="T66" s="17">
        <f t="shared" si="11"/>
        <v>0</v>
      </c>
      <c r="U66" s="17">
        <f t="shared" si="11"/>
        <v>0</v>
      </c>
      <c r="V66" s="17">
        <f t="shared" si="11"/>
        <v>0</v>
      </c>
      <c r="W66" s="17">
        <f t="shared" si="11"/>
        <v>0</v>
      </c>
      <c r="X66" s="17">
        <f t="shared" si="11"/>
        <v>0</v>
      </c>
      <c r="Y66" s="17">
        <f t="shared" si="11"/>
        <v>0</v>
      </c>
      <c r="Z66" s="17">
        <f t="shared" si="11"/>
        <v>0</v>
      </c>
      <c r="AA66" s="17">
        <f t="shared" si="11"/>
        <v>0</v>
      </c>
      <c r="AB66" s="17">
        <f t="shared" si="11"/>
        <v>0</v>
      </c>
      <c r="AC66" s="17">
        <f t="shared" si="11"/>
        <v>0</v>
      </c>
      <c r="AD66" s="17">
        <f t="shared" si="11"/>
        <v>0</v>
      </c>
      <c r="AE66" s="17">
        <f t="shared" si="11"/>
        <v>0</v>
      </c>
      <c r="AF66" s="17">
        <f t="shared" si="11"/>
        <v>0</v>
      </c>
      <c r="AG66" s="17">
        <f t="shared" si="11"/>
        <v>0</v>
      </c>
      <c r="AH66" s="17">
        <f t="shared" si="11"/>
        <v>0</v>
      </c>
      <c r="AI66" s="17">
        <f t="shared" si="11"/>
        <v>0</v>
      </c>
      <c r="AJ66" s="17">
        <f t="shared" si="11"/>
        <v>0</v>
      </c>
      <c r="AK66" s="17">
        <f t="shared" si="11"/>
        <v>0</v>
      </c>
      <c r="AL66" s="17">
        <f t="shared" si="11"/>
        <v>0</v>
      </c>
      <c r="AM66" s="17">
        <f t="shared" si="11"/>
        <v>0</v>
      </c>
      <c r="AN66" s="17">
        <f t="shared" si="11"/>
        <v>0</v>
      </c>
      <c r="AO66" s="17">
        <f t="shared" si="11"/>
        <v>0</v>
      </c>
      <c r="AP66" s="17">
        <f t="shared" si="11"/>
        <v>0</v>
      </c>
      <c r="AQ66" s="17">
        <f t="shared" si="11"/>
        <v>0</v>
      </c>
      <c r="AR66" s="17">
        <f t="shared" si="11"/>
        <v>0</v>
      </c>
      <c r="AS66" s="17">
        <f t="shared" si="11"/>
        <v>0</v>
      </c>
      <c r="AT66" s="17">
        <f t="shared" si="11"/>
        <v>0</v>
      </c>
    </row>
    <row r="67" spans="1:46" ht="15.75" outlineLevel="1" x14ac:dyDescent="0.25">
      <c r="A67" s="18">
        <f t="shared" si="8"/>
        <v>18</v>
      </c>
      <c r="B67" s="22" t="str">
        <f t="shared" si="4"/>
        <v>West Fishing</v>
      </c>
      <c r="C67" s="23" t="str">
        <f t="shared" si="4"/>
        <v xml:space="preserve">Золотарь Андрей </v>
      </c>
      <c r="D67" s="17">
        <f t="shared" si="5"/>
        <v>657.66000000000008</v>
      </c>
      <c r="E67" s="24">
        <f>IF(D67&gt;0,RANK(D67,$D$50:$D$93),Реглист!$C$93+1)</f>
        <v>10</v>
      </c>
      <c r="F67" s="17">
        <f t="shared" si="6"/>
        <v>210.25</v>
      </c>
      <c r="G67" s="17">
        <f t="shared" si="11"/>
        <v>237.16000000000003</v>
      </c>
      <c r="H67" s="17">
        <f t="shared" si="11"/>
        <v>210.25</v>
      </c>
      <c r="I67" s="17">
        <f t="shared" si="11"/>
        <v>0</v>
      </c>
      <c r="J67" s="17">
        <f t="shared" si="11"/>
        <v>0</v>
      </c>
      <c r="K67" s="17">
        <f t="shared" si="11"/>
        <v>0</v>
      </c>
      <c r="L67" s="17">
        <f t="shared" si="11"/>
        <v>0</v>
      </c>
      <c r="M67" s="17">
        <f t="shared" si="11"/>
        <v>0</v>
      </c>
      <c r="N67" s="17">
        <f t="shared" si="11"/>
        <v>0</v>
      </c>
      <c r="O67" s="17">
        <f t="shared" si="11"/>
        <v>0</v>
      </c>
      <c r="P67" s="17">
        <f t="shared" si="11"/>
        <v>0</v>
      </c>
      <c r="Q67" s="17">
        <f t="shared" si="11"/>
        <v>0</v>
      </c>
      <c r="R67" s="17">
        <f t="shared" si="11"/>
        <v>0</v>
      </c>
      <c r="S67" s="17">
        <f t="shared" si="11"/>
        <v>0</v>
      </c>
      <c r="T67" s="17">
        <f t="shared" si="11"/>
        <v>0</v>
      </c>
      <c r="U67" s="17">
        <f t="shared" si="11"/>
        <v>0</v>
      </c>
      <c r="V67" s="17">
        <f t="shared" si="11"/>
        <v>0</v>
      </c>
      <c r="W67" s="17">
        <f t="shared" si="11"/>
        <v>0</v>
      </c>
      <c r="X67" s="17">
        <f t="shared" si="11"/>
        <v>0</v>
      </c>
      <c r="Y67" s="17">
        <f t="shared" si="11"/>
        <v>0</v>
      </c>
      <c r="Z67" s="17">
        <f t="shared" si="11"/>
        <v>0</v>
      </c>
      <c r="AA67" s="17">
        <f t="shared" si="11"/>
        <v>0</v>
      </c>
      <c r="AB67" s="17">
        <f t="shared" si="11"/>
        <v>0</v>
      </c>
      <c r="AC67" s="17">
        <f t="shared" si="11"/>
        <v>0</v>
      </c>
      <c r="AD67" s="17">
        <f t="shared" si="11"/>
        <v>0</v>
      </c>
      <c r="AE67" s="17">
        <f t="shared" si="11"/>
        <v>0</v>
      </c>
      <c r="AF67" s="17">
        <f t="shared" si="11"/>
        <v>0</v>
      </c>
      <c r="AG67" s="17">
        <f t="shared" si="11"/>
        <v>0</v>
      </c>
      <c r="AH67" s="17">
        <f t="shared" si="11"/>
        <v>0</v>
      </c>
      <c r="AI67" s="17">
        <f t="shared" si="11"/>
        <v>0</v>
      </c>
      <c r="AJ67" s="17">
        <f t="shared" si="11"/>
        <v>0</v>
      </c>
      <c r="AK67" s="17">
        <f t="shared" si="11"/>
        <v>0</v>
      </c>
      <c r="AL67" s="17">
        <f t="shared" si="11"/>
        <v>0</v>
      </c>
      <c r="AM67" s="17">
        <f t="shared" si="11"/>
        <v>0</v>
      </c>
      <c r="AN67" s="17">
        <f t="shared" si="11"/>
        <v>0</v>
      </c>
      <c r="AO67" s="17">
        <f t="shared" si="11"/>
        <v>0</v>
      </c>
      <c r="AP67" s="17">
        <f t="shared" si="11"/>
        <v>0</v>
      </c>
      <c r="AQ67" s="17">
        <f t="shared" si="11"/>
        <v>0</v>
      </c>
      <c r="AR67" s="17">
        <f t="shared" si="11"/>
        <v>0</v>
      </c>
      <c r="AS67" s="17">
        <f t="shared" si="11"/>
        <v>0</v>
      </c>
      <c r="AT67" s="17">
        <f t="shared" si="11"/>
        <v>0</v>
      </c>
    </row>
    <row r="68" spans="1:46" ht="15.75" outlineLevel="1" x14ac:dyDescent="0.25">
      <c r="A68" s="18">
        <f t="shared" si="8"/>
        <v>19</v>
      </c>
      <c r="B68" s="22" t="str">
        <f t="shared" si="4"/>
        <v>K&amp;M</v>
      </c>
      <c r="C68" s="23" t="str">
        <f t="shared" si="4"/>
        <v>Мельников Юрий</v>
      </c>
      <c r="D68" s="17">
        <f t="shared" si="5"/>
        <v>1262.8700000000001</v>
      </c>
      <c r="E68" s="24">
        <f>IF(D68&gt;0,RANK(D68,$D$50:$D$93),Реглист!$C$93+1)</f>
        <v>2</v>
      </c>
      <c r="F68" s="17">
        <f t="shared" si="6"/>
        <v>210.25</v>
      </c>
      <c r="G68" s="17">
        <f t="shared" si="11"/>
        <v>129.96</v>
      </c>
      <c r="H68" s="17">
        <f t="shared" si="11"/>
        <v>278.89</v>
      </c>
      <c r="I68" s="17">
        <f t="shared" si="11"/>
        <v>121</v>
      </c>
      <c r="J68" s="17">
        <f t="shared" si="11"/>
        <v>210.25</v>
      </c>
      <c r="K68" s="17">
        <f t="shared" si="11"/>
        <v>153.76000000000002</v>
      </c>
      <c r="L68" s="17">
        <f t="shared" si="11"/>
        <v>158.76</v>
      </c>
      <c r="M68" s="17">
        <f t="shared" si="11"/>
        <v>0</v>
      </c>
      <c r="N68" s="17">
        <f t="shared" si="11"/>
        <v>0</v>
      </c>
      <c r="O68" s="17">
        <f t="shared" si="11"/>
        <v>0</v>
      </c>
      <c r="P68" s="17">
        <f t="shared" si="11"/>
        <v>0</v>
      </c>
      <c r="Q68" s="17">
        <f t="shared" si="11"/>
        <v>0</v>
      </c>
      <c r="R68" s="17">
        <f t="shared" si="11"/>
        <v>0</v>
      </c>
      <c r="S68" s="17">
        <f t="shared" si="11"/>
        <v>0</v>
      </c>
      <c r="T68" s="17">
        <f t="shared" si="11"/>
        <v>0</v>
      </c>
      <c r="U68" s="17">
        <f t="shared" si="11"/>
        <v>0</v>
      </c>
      <c r="V68" s="17">
        <f t="shared" si="11"/>
        <v>0</v>
      </c>
      <c r="W68" s="17">
        <f t="shared" si="11"/>
        <v>0</v>
      </c>
      <c r="X68" s="17">
        <f t="shared" si="11"/>
        <v>0</v>
      </c>
      <c r="Y68" s="17">
        <f t="shared" si="11"/>
        <v>0</v>
      </c>
      <c r="Z68" s="17">
        <f t="shared" si="11"/>
        <v>0</v>
      </c>
      <c r="AA68" s="17">
        <f t="shared" si="11"/>
        <v>0</v>
      </c>
      <c r="AB68" s="17">
        <f t="shared" si="11"/>
        <v>0</v>
      </c>
      <c r="AC68" s="17">
        <f t="shared" si="11"/>
        <v>0</v>
      </c>
      <c r="AD68" s="17">
        <f t="shared" si="11"/>
        <v>0</v>
      </c>
      <c r="AE68" s="17">
        <f t="shared" si="11"/>
        <v>0</v>
      </c>
      <c r="AF68" s="17">
        <f t="shared" si="11"/>
        <v>0</v>
      </c>
      <c r="AG68" s="17">
        <f t="shared" si="11"/>
        <v>0</v>
      </c>
      <c r="AH68" s="17">
        <f t="shared" si="11"/>
        <v>0</v>
      </c>
      <c r="AI68" s="17">
        <f t="shared" si="11"/>
        <v>0</v>
      </c>
      <c r="AJ68" s="17">
        <f t="shared" si="11"/>
        <v>0</v>
      </c>
      <c r="AK68" s="17">
        <f t="shared" si="11"/>
        <v>0</v>
      </c>
      <c r="AL68" s="17">
        <f t="shared" si="11"/>
        <v>0</v>
      </c>
      <c r="AM68" s="17">
        <f t="shared" si="11"/>
        <v>0</v>
      </c>
      <c r="AN68" s="17">
        <f t="shared" si="11"/>
        <v>0</v>
      </c>
      <c r="AO68" s="17">
        <f t="shared" si="11"/>
        <v>0</v>
      </c>
      <c r="AP68" s="17">
        <f t="shared" si="11"/>
        <v>0</v>
      </c>
      <c r="AQ68" s="17">
        <f t="shared" si="11"/>
        <v>0</v>
      </c>
      <c r="AR68" s="17">
        <f t="shared" si="11"/>
        <v>0</v>
      </c>
      <c r="AS68" s="17">
        <f t="shared" si="11"/>
        <v>0</v>
      </c>
      <c r="AT68" s="17">
        <f t="shared" si="11"/>
        <v>0</v>
      </c>
    </row>
    <row r="69" spans="1:46" ht="15.75" outlineLevel="1" x14ac:dyDescent="0.25">
      <c r="A69" s="18">
        <f t="shared" si="8"/>
        <v>20</v>
      </c>
      <c r="B69" s="22" t="str">
        <f t="shared" si="4"/>
        <v>Орловские</v>
      </c>
      <c r="C69" s="23" t="str">
        <f t="shared" si="4"/>
        <v>Боровик Андрей</v>
      </c>
      <c r="D69" s="17">
        <f t="shared" si="5"/>
        <v>868.89</v>
      </c>
      <c r="E69" s="24">
        <f>IF(D69&gt;0,RANK(D69,$D$50:$D$93),Реглист!$C$93+1)</f>
        <v>7</v>
      </c>
      <c r="F69" s="17">
        <f t="shared" si="6"/>
        <v>219.04000000000002</v>
      </c>
      <c r="G69" s="17">
        <f t="shared" si="11"/>
        <v>190.44000000000003</v>
      </c>
      <c r="H69" s="17">
        <f t="shared" si="11"/>
        <v>169</v>
      </c>
      <c r="I69" s="17">
        <f t="shared" si="11"/>
        <v>146.41</v>
      </c>
      <c r="J69" s="17">
        <f t="shared" si="11"/>
        <v>144</v>
      </c>
      <c r="K69" s="17">
        <f t="shared" si="11"/>
        <v>0</v>
      </c>
      <c r="L69" s="17">
        <f t="shared" si="11"/>
        <v>0</v>
      </c>
      <c r="M69" s="17">
        <f t="shared" si="11"/>
        <v>0</v>
      </c>
      <c r="N69" s="17">
        <f t="shared" si="11"/>
        <v>0</v>
      </c>
      <c r="O69" s="17">
        <f t="shared" si="11"/>
        <v>0</v>
      </c>
      <c r="P69" s="17">
        <f t="shared" si="11"/>
        <v>0</v>
      </c>
      <c r="Q69" s="17">
        <f t="shared" si="11"/>
        <v>0</v>
      </c>
      <c r="R69" s="17">
        <f t="shared" si="11"/>
        <v>0</v>
      </c>
      <c r="S69" s="17">
        <f t="shared" si="11"/>
        <v>0</v>
      </c>
      <c r="T69" s="17">
        <f t="shared" si="11"/>
        <v>0</v>
      </c>
      <c r="U69" s="17">
        <f t="shared" si="11"/>
        <v>0</v>
      </c>
      <c r="V69" s="17">
        <f t="shared" si="11"/>
        <v>0</v>
      </c>
      <c r="W69" s="17">
        <f t="shared" si="11"/>
        <v>0</v>
      </c>
      <c r="X69" s="17">
        <f t="shared" si="11"/>
        <v>0</v>
      </c>
      <c r="Y69" s="17">
        <f t="shared" si="11"/>
        <v>0</v>
      </c>
      <c r="Z69" s="17">
        <f t="shared" si="11"/>
        <v>0</v>
      </c>
      <c r="AA69" s="17">
        <f t="shared" ref="G69:AT75" si="12">POWER(AA22/10,2)</f>
        <v>0</v>
      </c>
      <c r="AB69" s="17">
        <f t="shared" si="12"/>
        <v>0</v>
      </c>
      <c r="AC69" s="17">
        <f t="shared" si="12"/>
        <v>0</v>
      </c>
      <c r="AD69" s="17">
        <f t="shared" si="12"/>
        <v>0</v>
      </c>
      <c r="AE69" s="17">
        <f t="shared" si="12"/>
        <v>0</v>
      </c>
      <c r="AF69" s="17">
        <f t="shared" si="12"/>
        <v>0</v>
      </c>
      <c r="AG69" s="17">
        <f t="shared" si="12"/>
        <v>0</v>
      </c>
      <c r="AH69" s="17">
        <f t="shared" si="12"/>
        <v>0</v>
      </c>
      <c r="AI69" s="17">
        <f t="shared" si="12"/>
        <v>0</v>
      </c>
      <c r="AJ69" s="17">
        <f t="shared" si="12"/>
        <v>0</v>
      </c>
      <c r="AK69" s="17">
        <f t="shared" si="12"/>
        <v>0</v>
      </c>
      <c r="AL69" s="17">
        <f t="shared" si="12"/>
        <v>0</v>
      </c>
      <c r="AM69" s="17">
        <f t="shared" si="12"/>
        <v>0</v>
      </c>
      <c r="AN69" s="17">
        <f t="shared" si="12"/>
        <v>0</v>
      </c>
      <c r="AO69" s="17">
        <f t="shared" si="12"/>
        <v>0</v>
      </c>
      <c r="AP69" s="17">
        <f t="shared" si="12"/>
        <v>0</v>
      </c>
      <c r="AQ69" s="17">
        <f t="shared" si="12"/>
        <v>0</v>
      </c>
      <c r="AR69" s="17">
        <f t="shared" si="12"/>
        <v>0</v>
      </c>
      <c r="AS69" s="17">
        <f t="shared" si="12"/>
        <v>0</v>
      </c>
      <c r="AT69" s="17">
        <f t="shared" si="12"/>
        <v>0</v>
      </c>
    </row>
    <row r="70" spans="1:46" ht="15.75" outlineLevel="1" x14ac:dyDescent="0.25">
      <c r="A70" s="18">
        <f t="shared" si="8"/>
        <v>21</v>
      </c>
      <c r="B70" s="22" t="str">
        <f t="shared" ref="B70:C89" si="13">B23</f>
        <v>-</v>
      </c>
      <c r="C70" s="23" t="str">
        <f t="shared" si="13"/>
        <v>-</v>
      </c>
      <c r="D70" s="17">
        <f t="shared" si="5"/>
        <v>0</v>
      </c>
      <c r="E70" s="24">
        <f>IF(D70&gt;0,RANK(D70,$D$50:$D$93),Реглист!$C$93+1)</f>
        <v>43</v>
      </c>
      <c r="F70" s="17">
        <f t="shared" si="6"/>
        <v>0</v>
      </c>
      <c r="G70" s="17">
        <f t="shared" si="12"/>
        <v>0</v>
      </c>
      <c r="H70" s="17">
        <f t="shared" si="12"/>
        <v>0</v>
      </c>
      <c r="I70" s="17">
        <f t="shared" si="12"/>
        <v>0</v>
      </c>
      <c r="J70" s="17">
        <f t="shared" si="12"/>
        <v>0</v>
      </c>
      <c r="K70" s="17">
        <f t="shared" si="12"/>
        <v>0</v>
      </c>
      <c r="L70" s="17">
        <f t="shared" si="12"/>
        <v>0</v>
      </c>
      <c r="M70" s="17">
        <f t="shared" si="12"/>
        <v>0</v>
      </c>
      <c r="N70" s="17">
        <f t="shared" si="12"/>
        <v>0</v>
      </c>
      <c r="O70" s="17">
        <f t="shared" si="12"/>
        <v>0</v>
      </c>
      <c r="P70" s="17">
        <f t="shared" si="12"/>
        <v>0</v>
      </c>
      <c r="Q70" s="17">
        <f t="shared" si="12"/>
        <v>0</v>
      </c>
      <c r="R70" s="17">
        <f t="shared" si="12"/>
        <v>0</v>
      </c>
      <c r="S70" s="17">
        <f t="shared" si="12"/>
        <v>0</v>
      </c>
      <c r="T70" s="17">
        <f t="shared" si="12"/>
        <v>0</v>
      </c>
      <c r="U70" s="17">
        <f t="shared" si="12"/>
        <v>0</v>
      </c>
      <c r="V70" s="17">
        <f t="shared" si="12"/>
        <v>0</v>
      </c>
      <c r="W70" s="17">
        <f t="shared" si="12"/>
        <v>0</v>
      </c>
      <c r="X70" s="17">
        <f t="shared" si="12"/>
        <v>0</v>
      </c>
      <c r="Y70" s="17">
        <f t="shared" si="12"/>
        <v>0</v>
      </c>
      <c r="Z70" s="17">
        <f t="shared" si="12"/>
        <v>0</v>
      </c>
      <c r="AA70" s="17">
        <f t="shared" si="12"/>
        <v>0</v>
      </c>
      <c r="AB70" s="17">
        <f t="shared" si="12"/>
        <v>0</v>
      </c>
      <c r="AC70" s="17">
        <f t="shared" si="12"/>
        <v>0</v>
      </c>
      <c r="AD70" s="17">
        <f t="shared" si="12"/>
        <v>0</v>
      </c>
      <c r="AE70" s="17">
        <f t="shared" si="12"/>
        <v>0</v>
      </c>
      <c r="AF70" s="17">
        <f t="shared" si="12"/>
        <v>0</v>
      </c>
      <c r="AG70" s="17">
        <f t="shared" si="12"/>
        <v>0</v>
      </c>
      <c r="AH70" s="17">
        <f t="shared" si="12"/>
        <v>0</v>
      </c>
      <c r="AI70" s="17">
        <f t="shared" si="12"/>
        <v>0</v>
      </c>
      <c r="AJ70" s="17">
        <f t="shared" si="12"/>
        <v>0</v>
      </c>
      <c r="AK70" s="17">
        <f t="shared" si="12"/>
        <v>0</v>
      </c>
      <c r="AL70" s="17">
        <f t="shared" si="12"/>
        <v>0</v>
      </c>
      <c r="AM70" s="17">
        <f t="shared" si="12"/>
        <v>0</v>
      </c>
      <c r="AN70" s="17">
        <f t="shared" si="12"/>
        <v>0</v>
      </c>
      <c r="AO70" s="17">
        <f t="shared" si="12"/>
        <v>0</v>
      </c>
      <c r="AP70" s="17">
        <f t="shared" si="12"/>
        <v>0</v>
      </c>
      <c r="AQ70" s="17">
        <f t="shared" si="12"/>
        <v>0</v>
      </c>
      <c r="AR70" s="17">
        <f t="shared" si="12"/>
        <v>0</v>
      </c>
      <c r="AS70" s="17">
        <f t="shared" si="12"/>
        <v>0</v>
      </c>
      <c r="AT70" s="17">
        <f t="shared" si="12"/>
        <v>0</v>
      </c>
    </row>
    <row r="71" spans="1:46" ht="15.75" outlineLevel="1" x14ac:dyDescent="0.25">
      <c r="A71" s="18">
        <f t="shared" si="8"/>
        <v>22</v>
      </c>
      <c r="B71" s="22" t="str">
        <f t="shared" si="13"/>
        <v>SB-fishing</v>
      </c>
      <c r="C71" s="23" t="str">
        <f t="shared" si="13"/>
        <v>Сапраненков Евгений</v>
      </c>
      <c r="D71" s="17">
        <f t="shared" si="5"/>
        <v>393.64</v>
      </c>
      <c r="E71" s="24">
        <f>IF(D71&gt;0,RANK(D71,$D$50:$D$93),Реглист!$C$93+1)</f>
        <v>13</v>
      </c>
      <c r="F71" s="17">
        <f t="shared" si="6"/>
        <v>144</v>
      </c>
      <c r="G71" s="17">
        <f t="shared" si="12"/>
        <v>249.64000000000001</v>
      </c>
      <c r="H71" s="17">
        <f t="shared" si="12"/>
        <v>0</v>
      </c>
      <c r="I71" s="17">
        <f t="shared" si="12"/>
        <v>0</v>
      </c>
      <c r="J71" s="17">
        <f t="shared" si="12"/>
        <v>0</v>
      </c>
      <c r="K71" s="17">
        <f t="shared" si="12"/>
        <v>0</v>
      </c>
      <c r="L71" s="17">
        <f t="shared" si="12"/>
        <v>0</v>
      </c>
      <c r="M71" s="17">
        <f t="shared" si="12"/>
        <v>0</v>
      </c>
      <c r="N71" s="17">
        <f t="shared" si="12"/>
        <v>0</v>
      </c>
      <c r="O71" s="17">
        <f t="shared" si="12"/>
        <v>0</v>
      </c>
      <c r="P71" s="17">
        <f t="shared" si="12"/>
        <v>0</v>
      </c>
      <c r="Q71" s="17">
        <f t="shared" si="12"/>
        <v>0</v>
      </c>
      <c r="R71" s="17">
        <f t="shared" si="12"/>
        <v>0</v>
      </c>
      <c r="S71" s="17">
        <f t="shared" si="12"/>
        <v>0</v>
      </c>
      <c r="T71" s="17">
        <f t="shared" si="12"/>
        <v>0</v>
      </c>
      <c r="U71" s="17">
        <f t="shared" si="12"/>
        <v>0</v>
      </c>
      <c r="V71" s="17">
        <f t="shared" si="12"/>
        <v>0</v>
      </c>
      <c r="W71" s="17">
        <f t="shared" si="12"/>
        <v>0</v>
      </c>
      <c r="X71" s="17">
        <f t="shared" si="12"/>
        <v>0</v>
      </c>
      <c r="Y71" s="17">
        <f t="shared" si="12"/>
        <v>0</v>
      </c>
      <c r="Z71" s="17">
        <f t="shared" si="12"/>
        <v>0</v>
      </c>
      <c r="AA71" s="17">
        <f t="shared" si="12"/>
        <v>0</v>
      </c>
      <c r="AB71" s="17">
        <f t="shared" si="12"/>
        <v>0</v>
      </c>
      <c r="AC71" s="17">
        <f t="shared" si="12"/>
        <v>0</v>
      </c>
      <c r="AD71" s="17">
        <f t="shared" si="12"/>
        <v>0</v>
      </c>
      <c r="AE71" s="17">
        <f t="shared" si="12"/>
        <v>0</v>
      </c>
      <c r="AF71" s="17">
        <f t="shared" si="12"/>
        <v>0</v>
      </c>
      <c r="AG71" s="17">
        <f t="shared" si="12"/>
        <v>0</v>
      </c>
      <c r="AH71" s="17">
        <f t="shared" si="12"/>
        <v>0</v>
      </c>
      <c r="AI71" s="17">
        <f t="shared" si="12"/>
        <v>0</v>
      </c>
      <c r="AJ71" s="17">
        <f t="shared" si="12"/>
        <v>0</v>
      </c>
      <c r="AK71" s="17">
        <f t="shared" si="12"/>
        <v>0</v>
      </c>
      <c r="AL71" s="17">
        <f t="shared" si="12"/>
        <v>0</v>
      </c>
      <c r="AM71" s="17">
        <f t="shared" si="12"/>
        <v>0</v>
      </c>
      <c r="AN71" s="17">
        <f t="shared" si="12"/>
        <v>0</v>
      </c>
      <c r="AO71" s="17">
        <f t="shared" si="12"/>
        <v>0</v>
      </c>
      <c r="AP71" s="17">
        <f t="shared" si="12"/>
        <v>0</v>
      </c>
      <c r="AQ71" s="17">
        <f t="shared" si="12"/>
        <v>0</v>
      </c>
      <c r="AR71" s="17">
        <f t="shared" si="12"/>
        <v>0</v>
      </c>
      <c r="AS71" s="17">
        <f t="shared" si="12"/>
        <v>0</v>
      </c>
      <c r="AT71" s="17">
        <f t="shared" si="12"/>
        <v>0</v>
      </c>
    </row>
    <row r="72" spans="1:46" ht="15.75" outlineLevel="1" x14ac:dyDescent="0.25">
      <c r="A72" s="18">
        <f t="shared" si="8"/>
        <v>23</v>
      </c>
      <c r="B72" s="22" t="str">
        <f t="shared" si="13"/>
        <v>ULBroTeaM</v>
      </c>
      <c r="C72" s="23" t="str">
        <f t="shared" si="13"/>
        <v>Вычиков Павел</v>
      </c>
      <c r="D72" s="17">
        <f t="shared" si="5"/>
        <v>1113.74</v>
      </c>
      <c r="E72" s="24">
        <f>IF(D72&gt;0,RANK(D72,$D$50:$D$93),Реглист!$C$93+1)</f>
        <v>4</v>
      </c>
      <c r="F72" s="17">
        <f t="shared" si="6"/>
        <v>213.16</v>
      </c>
      <c r="G72" s="17">
        <f t="shared" si="12"/>
        <v>179.56</v>
      </c>
      <c r="H72" s="17">
        <f t="shared" si="12"/>
        <v>201.64</v>
      </c>
      <c r="I72" s="17">
        <f t="shared" si="12"/>
        <v>207.36</v>
      </c>
      <c r="J72" s="17">
        <f t="shared" si="12"/>
        <v>118.81</v>
      </c>
      <c r="K72" s="17">
        <f t="shared" si="12"/>
        <v>193.21</v>
      </c>
      <c r="L72" s="17">
        <f t="shared" si="12"/>
        <v>0</v>
      </c>
      <c r="M72" s="17">
        <f t="shared" si="12"/>
        <v>0</v>
      </c>
      <c r="N72" s="17">
        <f t="shared" si="12"/>
        <v>0</v>
      </c>
      <c r="O72" s="17">
        <f t="shared" si="12"/>
        <v>0</v>
      </c>
      <c r="P72" s="17">
        <f t="shared" si="12"/>
        <v>0</v>
      </c>
      <c r="Q72" s="17">
        <f t="shared" si="12"/>
        <v>0</v>
      </c>
      <c r="R72" s="17">
        <f t="shared" si="12"/>
        <v>0</v>
      </c>
      <c r="S72" s="17">
        <f t="shared" si="12"/>
        <v>0</v>
      </c>
      <c r="T72" s="17">
        <f t="shared" si="12"/>
        <v>0</v>
      </c>
      <c r="U72" s="17">
        <f t="shared" si="12"/>
        <v>0</v>
      </c>
      <c r="V72" s="17">
        <f t="shared" si="12"/>
        <v>0</v>
      </c>
      <c r="W72" s="17">
        <f t="shared" si="12"/>
        <v>0</v>
      </c>
      <c r="X72" s="17">
        <f t="shared" si="12"/>
        <v>0</v>
      </c>
      <c r="Y72" s="17">
        <f t="shared" si="12"/>
        <v>0</v>
      </c>
      <c r="Z72" s="17">
        <f t="shared" si="12"/>
        <v>0</v>
      </c>
      <c r="AA72" s="17">
        <f t="shared" si="12"/>
        <v>0</v>
      </c>
      <c r="AB72" s="17">
        <f t="shared" si="12"/>
        <v>0</v>
      </c>
      <c r="AC72" s="17">
        <f t="shared" si="12"/>
        <v>0</v>
      </c>
      <c r="AD72" s="17">
        <f t="shared" si="12"/>
        <v>0</v>
      </c>
      <c r="AE72" s="17">
        <f t="shared" si="12"/>
        <v>0</v>
      </c>
      <c r="AF72" s="17">
        <f t="shared" si="12"/>
        <v>0</v>
      </c>
      <c r="AG72" s="17">
        <f t="shared" si="12"/>
        <v>0</v>
      </c>
      <c r="AH72" s="17">
        <f t="shared" si="12"/>
        <v>0</v>
      </c>
      <c r="AI72" s="17">
        <f t="shared" si="12"/>
        <v>0</v>
      </c>
      <c r="AJ72" s="17">
        <f t="shared" si="12"/>
        <v>0</v>
      </c>
      <c r="AK72" s="17">
        <f t="shared" si="12"/>
        <v>0</v>
      </c>
      <c r="AL72" s="17">
        <f t="shared" si="12"/>
        <v>0</v>
      </c>
      <c r="AM72" s="17">
        <f t="shared" si="12"/>
        <v>0</v>
      </c>
      <c r="AN72" s="17">
        <f t="shared" si="12"/>
        <v>0</v>
      </c>
      <c r="AO72" s="17">
        <f t="shared" si="12"/>
        <v>0</v>
      </c>
      <c r="AP72" s="17">
        <f t="shared" si="12"/>
        <v>0</v>
      </c>
      <c r="AQ72" s="17">
        <f t="shared" si="12"/>
        <v>0</v>
      </c>
      <c r="AR72" s="17">
        <f t="shared" si="12"/>
        <v>0</v>
      </c>
      <c r="AS72" s="17">
        <f t="shared" si="12"/>
        <v>0</v>
      </c>
      <c r="AT72" s="17">
        <f t="shared" si="12"/>
        <v>0</v>
      </c>
    </row>
    <row r="73" spans="1:46" ht="15.75" outlineLevel="1" x14ac:dyDescent="0.25">
      <c r="A73" s="18">
        <f t="shared" si="8"/>
        <v>24</v>
      </c>
      <c r="B73" s="22" t="str">
        <f t="shared" si="13"/>
        <v>ES team</v>
      </c>
      <c r="C73" s="23" t="str">
        <f t="shared" si="13"/>
        <v>Боляновский Дмитрий</v>
      </c>
      <c r="D73" s="17">
        <f t="shared" si="5"/>
        <v>249.64000000000001</v>
      </c>
      <c r="E73" s="24">
        <f>IF(D73&gt;0,RANK(D73,$D$50:$D$93),Реглист!$C$93+1)</f>
        <v>18</v>
      </c>
      <c r="F73" s="17">
        <f t="shared" si="6"/>
        <v>249.64000000000001</v>
      </c>
      <c r="G73" s="17">
        <f t="shared" si="12"/>
        <v>0</v>
      </c>
      <c r="H73" s="17">
        <f t="shared" si="12"/>
        <v>0</v>
      </c>
      <c r="I73" s="17">
        <f t="shared" si="12"/>
        <v>0</v>
      </c>
      <c r="J73" s="17">
        <f t="shared" si="12"/>
        <v>0</v>
      </c>
      <c r="K73" s="17">
        <f t="shared" si="12"/>
        <v>0</v>
      </c>
      <c r="L73" s="17">
        <f t="shared" si="12"/>
        <v>0</v>
      </c>
      <c r="M73" s="17">
        <f t="shared" si="12"/>
        <v>0</v>
      </c>
      <c r="N73" s="17">
        <f t="shared" si="12"/>
        <v>0</v>
      </c>
      <c r="O73" s="17">
        <f t="shared" si="12"/>
        <v>0</v>
      </c>
      <c r="P73" s="17">
        <f t="shared" si="12"/>
        <v>0</v>
      </c>
      <c r="Q73" s="17">
        <f t="shared" si="12"/>
        <v>0</v>
      </c>
      <c r="R73" s="17">
        <f t="shared" si="12"/>
        <v>0</v>
      </c>
      <c r="S73" s="17">
        <f t="shared" si="12"/>
        <v>0</v>
      </c>
      <c r="T73" s="17">
        <f t="shared" si="12"/>
        <v>0</v>
      </c>
      <c r="U73" s="17">
        <f t="shared" si="12"/>
        <v>0</v>
      </c>
      <c r="V73" s="17">
        <f t="shared" si="12"/>
        <v>0</v>
      </c>
      <c r="W73" s="17">
        <f t="shared" si="12"/>
        <v>0</v>
      </c>
      <c r="X73" s="17">
        <f t="shared" si="12"/>
        <v>0</v>
      </c>
      <c r="Y73" s="17">
        <f t="shared" si="12"/>
        <v>0</v>
      </c>
      <c r="Z73" s="17">
        <f t="shared" si="12"/>
        <v>0</v>
      </c>
      <c r="AA73" s="17">
        <f t="shared" si="12"/>
        <v>0</v>
      </c>
      <c r="AB73" s="17">
        <f t="shared" si="12"/>
        <v>0</v>
      </c>
      <c r="AC73" s="17">
        <f t="shared" si="12"/>
        <v>0</v>
      </c>
      <c r="AD73" s="17">
        <f t="shared" si="12"/>
        <v>0</v>
      </c>
      <c r="AE73" s="17">
        <f t="shared" si="12"/>
        <v>0</v>
      </c>
      <c r="AF73" s="17">
        <f t="shared" si="12"/>
        <v>0</v>
      </c>
      <c r="AG73" s="17">
        <f t="shared" si="12"/>
        <v>0</v>
      </c>
      <c r="AH73" s="17">
        <f t="shared" si="12"/>
        <v>0</v>
      </c>
      <c r="AI73" s="17">
        <f t="shared" si="12"/>
        <v>0</v>
      </c>
      <c r="AJ73" s="17">
        <f t="shared" si="12"/>
        <v>0</v>
      </c>
      <c r="AK73" s="17">
        <f t="shared" si="12"/>
        <v>0</v>
      </c>
      <c r="AL73" s="17">
        <f t="shared" si="12"/>
        <v>0</v>
      </c>
      <c r="AM73" s="17">
        <f t="shared" si="12"/>
        <v>0</v>
      </c>
      <c r="AN73" s="17">
        <f t="shared" si="12"/>
        <v>0</v>
      </c>
      <c r="AO73" s="17">
        <f t="shared" si="12"/>
        <v>0</v>
      </c>
      <c r="AP73" s="17">
        <f t="shared" si="12"/>
        <v>0</v>
      </c>
      <c r="AQ73" s="17">
        <f t="shared" si="12"/>
        <v>0</v>
      </c>
      <c r="AR73" s="17">
        <f t="shared" si="12"/>
        <v>0</v>
      </c>
      <c r="AS73" s="17">
        <f t="shared" si="12"/>
        <v>0</v>
      </c>
      <c r="AT73" s="17">
        <f t="shared" si="12"/>
        <v>0</v>
      </c>
    </row>
    <row r="74" spans="1:46" ht="15.75" outlineLevel="1" x14ac:dyDescent="0.25">
      <c r="A74" s="18">
        <f t="shared" si="8"/>
        <v>25</v>
      </c>
      <c r="B74" s="22" t="str">
        <f t="shared" si="13"/>
        <v>Bad  Fish</v>
      </c>
      <c r="C74" s="23" t="str">
        <f t="shared" si="13"/>
        <v xml:space="preserve">Корней Валентин </v>
      </c>
      <c r="D74" s="17">
        <f t="shared" si="5"/>
        <v>0</v>
      </c>
      <c r="E74" s="24">
        <f>IF(D74&gt;0,RANK(D74,$D$50:$D$93),Реглист!$C$93+1)</f>
        <v>43</v>
      </c>
      <c r="F74" s="17">
        <f t="shared" si="6"/>
        <v>0</v>
      </c>
      <c r="G74" s="17">
        <f t="shared" si="12"/>
        <v>0</v>
      </c>
      <c r="H74" s="17">
        <f t="shared" si="12"/>
        <v>0</v>
      </c>
      <c r="I74" s="17">
        <f t="shared" si="12"/>
        <v>0</v>
      </c>
      <c r="J74" s="17">
        <f t="shared" si="12"/>
        <v>0</v>
      </c>
      <c r="K74" s="17">
        <f t="shared" si="12"/>
        <v>0</v>
      </c>
      <c r="L74" s="17">
        <f t="shared" si="12"/>
        <v>0</v>
      </c>
      <c r="M74" s="17">
        <f t="shared" si="12"/>
        <v>0</v>
      </c>
      <c r="N74" s="17">
        <f t="shared" si="12"/>
        <v>0</v>
      </c>
      <c r="O74" s="17">
        <f t="shared" si="12"/>
        <v>0</v>
      </c>
      <c r="P74" s="17">
        <f t="shared" si="12"/>
        <v>0</v>
      </c>
      <c r="Q74" s="17">
        <f t="shared" si="12"/>
        <v>0</v>
      </c>
      <c r="R74" s="17">
        <f t="shared" si="12"/>
        <v>0</v>
      </c>
      <c r="S74" s="17">
        <f t="shared" si="12"/>
        <v>0</v>
      </c>
      <c r="T74" s="17">
        <f t="shared" si="12"/>
        <v>0</v>
      </c>
      <c r="U74" s="17">
        <f t="shared" si="12"/>
        <v>0</v>
      </c>
      <c r="V74" s="17">
        <f t="shared" si="12"/>
        <v>0</v>
      </c>
      <c r="W74" s="17">
        <f t="shared" si="12"/>
        <v>0</v>
      </c>
      <c r="X74" s="17">
        <f t="shared" si="12"/>
        <v>0</v>
      </c>
      <c r="Y74" s="17">
        <f t="shared" si="12"/>
        <v>0</v>
      </c>
      <c r="Z74" s="17">
        <f t="shared" si="12"/>
        <v>0</v>
      </c>
      <c r="AA74" s="17">
        <f t="shared" si="12"/>
        <v>0</v>
      </c>
      <c r="AB74" s="17">
        <f t="shared" si="12"/>
        <v>0</v>
      </c>
      <c r="AC74" s="17">
        <f t="shared" si="12"/>
        <v>0</v>
      </c>
      <c r="AD74" s="17">
        <f t="shared" si="12"/>
        <v>0</v>
      </c>
      <c r="AE74" s="17">
        <f t="shared" si="12"/>
        <v>0</v>
      </c>
      <c r="AF74" s="17">
        <f t="shared" si="12"/>
        <v>0</v>
      </c>
      <c r="AG74" s="17">
        <f t="shared" si="12"/>
        <v>0</v>
      </c>
      <c r="AH74" s="17">
        <f t="shared" si="12"/>
        <v>0</v>
      </c>
      <c r="AI74" s="17">
        <f t="shared" si="12"/>
        <v>0</v>
      </c>
      <c r="AJ74" s="17">
        <f t="shared" si="12"/>
        <v>0</v>
      </c>
      <c r="AK74" s="17">
        <f t="shared" si="12"/>
        <v>0</v>
      </c>
      <c r="AL74" s="17">
        <f t="shared" si="12"/>
        <v>0</v>
      </c>
      <c r="AM74" s="17">
        <f t="shared" si="12"/>
        <v>0</v>
      </c>
      <c r="AN74" s="17">
        <f t="shared" si="12"/>
        <v>0</v>
      </c>
      <c r="AO74" s="17">
        <f t="shared" si="12"/>
        <v>0</v>
      </c>
      <c r="AP74" s="17">
        <f t="shared" si="12"/>
        <v>0</v>
      </c>
      <c r="AQ74" s="17">
        <f t="shared" si="12"/>
        <v>0</v>
      </c>
      <c r="AR74" s="17">
        <f t="shared" si="12"/>
        <v>0</v>
      </c>
      <c r="AS74" s="17">
        <f t="shared" si="12"/>
        <v>0</v>
      </c>
      <c r="AT74" s="17">
        <f t="shared" si="12"/>
        <v>0</v>
      </c>
    </row>
    <row r="75" spans="1:46" ht="15.75" outlineLevel="1" x14ac:dyDescent="0.25">
      <c r="A75" s="18">
        <f t="shared" si="8"/>
        <v>26</v>
      </c>
      <c r="B75" s="22" t="str">
        <f t="shared" si="13"/>
        <v>Штиль</v>
      </c>
      <c r="C75" s="23" t="str">
        <f t="shared" si="13"/>
        <v>Козлов Юрий</v>
      </c>
      <c r="D75" s="17">
        <f t="shared" si="5"/>
        <v>144</v>
      </c>
      <c r="E75" s="24">
        <f>IF(D75&gt;0,RANK(D75,$D$50:$D$93),Реглист!$C$93+1)</f>
        <v>19</v>
      </c>
      <c r="F75" s="17">
        <f t="shared" si="6"/>
        <v>144</v>
      </c>
      <c r="G75" s="17">
        <f t="shared" si="12"/>
        <v>0</v>
      </c>
      <c r="H75" s="17">
        <f t="shared" si="12"/>
        <v>0</v>
      </c>
      <c r="I75" s="17">
        <f t="shared" si="12"/>
        <v>0</v>
      </c>
      <c r="J75" s="17">
        <f t="shared" si="12"/>
        <v>0</v>
      </c>
      <c r="K75" s="17">
        <f t="shared" si="12"/>
        <v>0</v>
      </c>
      <c r="L75" s="17">
        <f t="shared" si="12"/>
        <v>0</v>
      </c>
      <c r="M75" s="17">
        <f t="shared" si="12"/>
        <v>0</v>
      </c>
      <c r="N75" s="17">
        <f t="shared" si="12"/>
        <v>0</v>
      </c>
      <c r="O75" s="17">
        <f t="shared" si="12"/>
        <v>0</v>
      </c>
      <c r="P75" s="17">
        <f t="shared" si="12"/>
        <v>0</v>
      </c>
      <c r="Q75" s="17">
        <f t="shared" si="12"/>
        <v>0</v>
      </c>
      <c r="R75" s="17">
        <f t="shared" si="12"/>
        <v>0</v>
      </c>
      <c r="S75" s="17">
        <f t="shared" si="12"/>
        <v>0</v>
      </c>
      <c r="T75" s="17">
        <f t="shared" si="12"/>
        <v>0</v>
      </c>
      <c r="U75" s="17">
        <f t="shared" si="12"/>
        <v>0</v>
      </c>
      <c r="V75" s="17">
        <f t="shared" si="12"/>
        <v>0</v>
      </c>
      <c r="W75" s="17">
        <f t="shared" si="12"/>
        <v>0</v>
      </c>
      <c r="X75" s="17">
        <f t="shared" si="12"/>
        <v>0</v>
      </c>
      <c r="Y75" s="17">
        <f t="shared" si="12"/>
        <v>0</v>
      </c>
      <c r="Z75" s="17">
        <f t="shared" si="12"/>
        <v>0</v>
      </c>
      <c r="AA75" s="17">
        <f t="shared" si="12"/>
        <v>0</v>
      </c>
      <c r="AB75" s="17">
        <f t="shared" si="12"/>
        <v>0</v>
      </c>
      <c r="AC75" s="17">
        <f t="shared" si="12"/>
        <v>0</v>
      </c>
      <c r="AD75" s="17">
        <f t="shared" si="12"/>
        <v>0</v>
      </c>
      <c r="AE75" s="17">
        <f t="shared" si="12"/>
        <v>0</v>
      </c>
      <c r="AF75" s="17">
        <f t="shared" si="12"/>
        <v>0</v>
      </c>
      <c r="AG75" s="17">
        <f t="shared" si="12"/>
        <v>0</v>
      </c>
      <c r="AH75" s="17">
        <f t="shared" si="12"/>
        <v>0</v>
      </c>
      <c r="AI75" s="17">
        <f t="shared" si="12"/>
        <v>0</v>
      </c>
      <c r="AJ75" s="17">
        <f t="shared" si="12"/>
        <v>0</v>
      </c>
      <c r="AK75" s="17">
        <f t="shared" si="12"/>
        <v>0</v>
      </c>
      <c r="AL75" s="17">
        <f t="shared" si="12"/>
        <v>0</v>
      </c>
      <c r="AM75" s="17">
        <f t="shared" si="12"/>
        <v>0</v>
      </c>
      <c r="AN75" s="17">
        <f t="shared" si="12"/>
        <v>0</v>
      </c>
      <c r="AO75" s="17">
        <f t="shared" si="12"/>
        <v>0</v>
      </c>
      <c r="AP75" s="17">
        <f t="shared" ref="G75:AT82" si="14">POWER(AP28/10,2)</f>
        <v>0</v>
      </c>
      <c r="AQ75" s="17">
        <f t="shared" si="14"/>
        <v>0</v>
      </c>
      <c r="AR75" s="17">
        <f t="shared" si="14"/>
        <v>0</v>
      </c>
      <c r="AS75" s="17">
        <f t="shared" si="14"/>
        <v>0</v>
      </c>
      <c r="AT75" s="17">
        <f t="shared" si="14"/>
        <v>0</v>
      </c>
    </row>
    <row r="76" spans="1:46" ht="15.75" outlineLevel="1" x14ac:dyDescent="0.25">
      <c r="A76" s="18">
        <f t="shared" si="8"/>
        <v>27</v>
      </c>
      <c r="B76" s="22" t="str">
        <f t="shared" si="13"/>
        <v>Solfishing</v>
      </c>
      <c r="C76" s="23" t="str">
        <f t="shared" si="13"/>
        <v>Санько Александр</v>
      </c>
      <c r="D76" s="17">
        <f t="shared" si="5"/>
        <v>0</v>
      </c>
      <c r="E76" s="24">
        <f>IF(D76&gt;0,RANK(D76,$D$50:$D$93),Реглист!$C$93+1)</f>
        <v>43</v>
      </c>
      <c r="F76" s="17">
        <f t="shared" si="6"/>
        <v>0</v>
      </c>
      <c r="G76" s="17">
        <f t="shared" si="14"/>
        <v>0</v>
      </c>
      <c r="H76" s="17">
        <f t="shared" si="14"/>
        <v>0</v>
      </c>
      <c r="I76" s="17">
        <f t="shared" si="14"/>
        <v>0</v>
      </c>
      <c r="J76" s="17">
        <f t="shared" si="14"/>
        <v>0</v>
      </c>
      <c r="K76" s="17">
        <f t="shared" si="14"/>
        <v>0</v>
      </c>
      <c r="L76" s="17">
        <f t="shared" si="14"/>
        <v>0</v>
      </c>
      <c r="M76" s="17">
        <f t="shared" si="14"/>
        <v>0</v>
      </c>
      <c r="N76" s="17">
        <f t="shared" si="14"/>
        <v>0</v>
      </c>
      <c r="O76" s="17">
        <f t="shared" si="14"/>
        <v>0</v>
      </c>
      <c r="P76" s="17">
        <f t="shared" si="14"/>
        <v>0</v>
      </c>
      <c r="Q76" s="17">
        <f t="shared" si="14"/>
        <v>0</v>
      </c>
      <c r="R76" s="17">
        <f t="shared" si="14"/>
        <v>0</v>
      </c>
      <c r="S76" s="17">
        <f t="shared" si="14"/>
        <v>0</v>
      </c>
      <c r="T76" s="17">
        <f t="shared" si="14"/>
        <v>0</v>
      </c>
      <c r="U76" s="17">
        <f t="shared" si="14"/>
        <v>0</v>
      </c>
      <c r="V76" s="17">
        <f t="shared" si="14"/>
        <v>0</v>
      </c>
      <c r="W76" s="17">
        <f t="shared" si="14"/>
        <v>0</v>
      </c>
      <c r="X76" s="17">
        <f t="shared" si="14"/>
        <v>0</v>
      </c>
      <c r="Y76" s="17">
        <f t="shared" si="14"/>
        <v>0</v>
      </c>
      <c r="Z76" s="17">
        <f t="shared" si="14"/>
        <v>0</v>
      </c>
      <c r="AA76" s="17">
        <f t="shared" si="14"/>
        <v>0</v>
      </c>
      <c r="AB76" s="17">
        <f t="shared" si="14"/>
        <v>0</v>
      </c>
      <c r="AC76" s="17">
        <f t="shared" si="14"/>
        <v>0</v>
      </c>
      <c r="AD76" s="17">
        <f t="shared" si="14"/>
        <v>0</v>
      </c>
      <c r="AE76" s="17">
        <f t="shared" si="14"/>
        <v>0</v>
      </c>
      <c r="AF76" s="17">
        <f t="shared" si="14"/>
        <v>0</v>
      </c>
      <c r="AG76" s="17">
        <f t="shared" si="14"/>
        <v>0</v>
      </c>
      <c r="AH76" s="17">
        <f t="shared" si="14"/>
        <v>0</v>
      </c>
      <c r="AI76" s="17">
        <f t="shared" si="14"/>
        <v>0</v>
      </c>
      <c r="AJ76" s="17">
        <f t="shared" si="14"/>
        <v>0</v>
      </c>
      <c r="AK76" s="17">
        <f t="shared" si="14"/>
        <v>0</v>
      </c>
      <c r="AL76" s="17">
        <f t="shared" si="14"/>
        <v>0</v>
      </c>
      <c r="AM76" s="17">
        <f t="shared" si="14"/>
        <v>0</v>
      </c>
      <c r="AN76" s="17">
        <f t="shared" si="14"/>
        <v>0</v>
      </c>
      <c r="AO76" s="17">
        <f t="shared" si="14"/>
        <v>0</v>
      </c>
      <c r="AP76" s="17">
        <f t="shared" si="14"/>
        <v>0</v>
      </c>
      <c r="AQ76" s="17">
        <f t="shared" si="14"/>
        <v>0</v>
      </c>
      <c r="AR76" s="17">
        <f t="shared" si="14"/>
        <v>0</v>
      </c>
      <c r="AS76" s="17">
        <f t="shared" si="14"/>
        <v>0</v>
      </c>
      <c r="AT76" s="17">
        <f t="shared" si="14"/>
        <v>0</v>
      </c>
    </row>
    <row r="77" spans="1:46" ht="15.75" outlineLevel="1" x14ac:dyDescent="0.25">
      <c r="A77" s="18">
        <f t="shared" si="8"/>
        <v>28</v>
      </c>
      <c r="B77" s="22" t="str">
        <f t="shared" si="13"/>
        <v>Favorite Team Belarus</v>
      </c>
      <c r="C77" s="23" t="str">
        <f t="shared" si="13"/>
        <v>Шавшунов Никита</v>
      </c>
      <c r="D77" s="17">
        <f t="shared" si="5"/>
        <v>0</v>
      </c>
      <c r="E77" s="24">
        <f>IF(D77&gt;0,RANK(D77,$D$50:$D$93),Реглист!$C$93+1)</f>
        <v>43</v>
      </c>
      <c r="F77" s="17">
        <f t="shared" si="6"/>
        <v>0</v>
      </c>
      <c r="G77" s="17">
        <f t="shared" si="14"/>
        <v>0</v>
      </c>
      <c r="H77" s="17">
        <f t="shared" si="14"/>
        <v>0</v>
      </c>
      <c r="I77" s="17">
        <f t="shared" si="14"/>
        <v>0</v>
      </c>
      <c r="J77" s="17">
        <f t="shared" si="14"/>
        <v>0</v>
      </c>
      <c r="K77" s="17">
        <f t="shared" si="14"/>
        <v>0</v>
      </c>
      <c r="L77" s="17">
        <f t="shared" si="14"/>
        <v>0</v>
      </c>
      <c r="M77" s="17">
        <f t="shared" si="14"/>
        <v>0</v>
      </c>
      <c r="N77" s="17">
        <f t="shared" si="14"/>
        <v>0</v>
      </c>
      <c r="O77" s="17">
        <f t="shared" si="14"/>
        <v>0</v>
      </c>
      <c r="P77" s="17">
        <f t="shared" si="14"/>
        <v>0</v>
      </c>
      <c r="Q77" s="17">
        <f t="shared" si="14"/>
        <v>0</v>
      </c>
      <c r="R77" s="17">
        <f t="shared" si="14"/>
        <v>0</v>
      </c>
      <c r="S77" s="17">
        <f t="shared" si="14"/>
        <v>0</v>
      </c>
      <c r="T77" s="17">
        <f t="shared" si="14"/>
        <v>0</v>
      </c>
      <c r="U77" s="17">
        <f t="shared" si="14"/>
        <v>0</v>
      </c>
      <c r="V77" s="17">
        <f t="shared" si="14"/>
        <v>0</v>
      </c>
      <c r="W77" s="17">
        <f t="shared" si="14"/>
        <v>0</v>
      </c>
      <c r="X77" s="17">
        <f t="shared" si="14"/>
        <v>0</v>
      </c>
      <c r="Y77" s="17">
        <f t="shared" si="14"/>
        <v>0</v>
      </c>
      <c r="Z77" s="17">
        <f t="shared" si="14"/>
        <v>0</v>
      </c>
      <c r="AA77" s="17">
        <f t="shared" si="14"/>
        <v>0</v>
      </c>
      <c r="AB77" s="17">
        <f t="shared" si="14"/>
        <v>0</v>
      </c>
      <c r="AC77" s="17">
        <f t="shared" si="14"/>
        <v>0</v>
      </c>
      <c r="AD77" s="17">
        <f t="shared" si="14"/>
        <v>0</v>
      </c>
      <c r="AE77" s="17">
        <f t="shared" si="14"/>
        <v>0</v>
      </c>
      <c r="AF77" s="17">
        <f t="shared" si="14"/>
        <v>0</v>
      </c>
      <c r="AG77" s="17">
        <f t="shared" si="14"/>
        <v>0</v>
      </c>
      <c r="AH77" s="17">
        <f t="shared" si="14"/>
        <v>0</v>
      </c>
      <c r="AI77" s="17">
        <f t="shared" si="14"/>
        <v>0</v>
      </c>
      <c r="AJ77" s="17">
        <f t="shared" si="14"/>
        <v>0</v>
      </c>
      <c r="AK77" s="17">
        <f t="shared" si="14"/>
        <v>0</v>
      </c>
      <c r="AL77" s="17">
        <f t="shared" si="14"/>
        <v>0</v>
      </c>
      <c r="AM77" s="17">
        <f t="shared" si="14"/>
        <v>0</v>
      </c>
      <c r="AN77" s="17">
        <f t="shared" si="14"/>
        <v>0</v>
      </c>
      <c r="AO77" s="17">
        <f t="shared" si="14"/>
        <v>0</v>
      </c>
      <c r="AP77" s="17">
        <f t="shared" si="14"/>
        <v>0</v>
      </c>
      <c r="AQ77" s="17">
        <f t="shared" si="14"/>
        <v>0</v>
      </c>
      <c r="AR77" s="17">
        <f t="shared" si="14"/>
        <v>0</v>
      </c>
      <c r="AS77" s="17">
        <f t="shared" si="14"/>
        <v>0</v>
      </c>
      <c r="AT77" s="17">
        <f t="shared" si="14"/>
        <v>0</v>
      </c>
    </row>
    <row r="78" spans="1:46" ht="15.75" outlineLevel="1" x14ac:dyDescent="0.25">
      <c r="A78" s="18">
        <f t="shared" si="8"/>
        <v>29</v>
      </c>
      <c r="B78" s="22" t="str">
        <f t="shared" si="13"/>
        <v>Team Ylov</v>
      </c>
      <c r="C78" s="23" t="str">
        <f t="shared" si="13"/>
        <v>Тулупов Александр</v>
      </c>
      <c r="D78" s="17">
        <f t="shared" si="5"/>
        <v>893.74</v>
      </c>
      <c r="E78" s="24">
        <f>IF(D78&gt;0,RANK(D78,$D$50:$D$93),Реглист!$C$93+1)</f>
        <v>6</v>
      </c>
      <c r="F78" s="17">
        <f t="shared" si="6"/>
        <v>182.25</v>
      </c>
      <c r="G78" s="17">
        <f t="shared" si="14"/>
        <v>156.25</v>
      </c>
      <c r="H78" s="17">
        <f t="shared" si="14"/>
        <v>134.56</v>
      </c>
      <c r="I78" s="17">
        <f t="shared" si="14"/>
        <v>201.64</v>
      </c>
      <c r="J78" s="17">
        <f t="shared" si="14"/>
        <v>219.04000000000002</v>
      </c>
      <c r="K78" s="17">
        <f t="shared" si="14"/>
        <v>0</v>
      </c>
      <c r="L78" s="17">
        <f t="shared" si="14"/>
        <v>0</v>
      </c>
      <c r="M78" s="17">
        <f t="shared" si="14"/>
        <v>0</v>
      </c>
      <c r="N78" s="17">
        <f t="shared" si="14"/>
        <v>0</v>
      </c>
      <c r="O78" s="17">
        <f t="shared" si="14"/>
        <v>0</v>
      </c>
      <c r="P78" s="17">
        <f t="shared" si="14"/>
        <v>0</v>
      </c>
      <c r="Q78" s="17">
        <f t="shared" si="14"/>
        <v>0</v>
      </c>
      <c r="R78" s="17">
        <f t="shared" si="14"/>
        <v>0</v>
      </c>
      <c r="S78" s="17">
        <f t="shared" si="14"/>
        <v>0</v>
      </c>
      <c r="T78" s="17">
        <f t="shared" si="14"/>
        <v>0</v>
      </c>
      <c r="U78" s="17">
        <f t="shared" si="14"/>
        <v>0</v>
      </c>
      <c r="V78" s="17">
        <f t="shared" si="14"/>
        <v>0</v>
      </c>
      <c r="W78" s="17">
        <f t="shared" si="14"/>
        <v>0</v>
      </c>
      <c r="X78" s="17">
        <f t="shared" si="14"/>
        <v>0</v>
      </c>
      <c r="Y78" s="17">
        <f t="shared" si="14"/>
        <v>0</v>
      </c>
      <c r="Z78" s="17">
        <f t="shared" si="14"/>
        <v>0</v>
      </c>
      <c r="AA78" s="17">
        <f t="shared" si="14"/>
        <v>0</v>
      </c>
      <c r="AB78" s="17">
        <f t="shared" si="14"/>
        <v>0</v>
      </c>
      <c r="AC78" s="17">
        <f t="shared" si="14"/>
        <v>0</v>
      </c>
      <c r="AD78" s="17">
        <f t="shared" si="14"/>
        <v>0</v>
      </c>
      <c r="AE78" s="17">
        <f t="shared" si="14"/>
        <v>0</v>
      </c>
      <c r="AF78" s="17">
        <f t="shared" si="14"/>
        <v>0</v>
      </c>
      <c r="AG78" s="17">
        <f t="shared" si="14"/>
        <v>0</v>
      </c>
      <c r="AH78" s="17">
        <f t="shared" si="14"/>
        <v>0</v>
      </c>
      <c r="AI78" s="17">
        <f t="shared" si="14"/>
        <v>0</v>
      </c>
      <c r="AJ78" s="17">
        <f t="shared" si="14"/>
        <v>0</v>
      </c>
      <c r="AK78" s="17">
        <f t="shared" si="14"/>
        <v>0</v>
      </c>
      <c r="AL78" s="17">
        <f t="shared" si="14"/>
        <v>0</v>
      </c>
      <c r="AM78" s="17">
        <f t="shared" si="14"/>
        <v>0</v>
      </c>
      <c r="AN78" s="17">
        <f t="shared" si="14"/>
        <v>0</v>
      </c>
      <c r="AO78" s="17">
        <f t="shared" si="14"/>
        <v>0</v>
      </c>
      <c r="AP78" s="17">
        <f t="shared" si="14"/>
        <v>0</v>
      </c>
      <c r="AQ78" s="17">
        <f t="shared" si="14"/>
        <v>0</v>
      </c>
      <c r="AR78" s="17">
        <f t="shared" si="14"/>
        <v>0</v>
      </c>
      <c r="AS78" s="17">
        <f t="shared" si="14"/>
        <v>0</v>
      </c>
      <c r="AT78" s="17">
        <f t="shared" si="14"/>
        <v>0</v>
      </c>
    </row>
    <row r="79" spans="1:46" ht="15.75" outlineLevel="1" x14ac:dyDescent="0.25">
      <c r="A79" s="18">
        <f t="shared" si="8"/>
        <v>30</v>
      </c>
      <c r="B79" s="22" t="str">
        <f t="shared" si="13"/>
        <v>-</v>
      </c>
      <c r="C79" s="23" t="str">
        <f t="shared" si="13"/>
        <v>-</v>
      </c>
      <c r="D79" s="17">
        <f t="shared" si="5"/>
        <v>0</v>
      </c>
      <c r="E79" s="24">
        <f>IF(D79&gt;0,RANK(D79,$D$50:$D$93),Реглист!$C$93+1)</f>
        <v>43</v>
      </c>
      <c r="F79" s="17">
        <f t="shared" si="6"/>
        <v>0</v>
      </c>
      <c r="G79" s="17">
        <f t="shared" si="14"/>
        <v>0</v>
      </c>
      <c r="H79" s="17">
        <f t="shared" si="14"/>
        <v>0</v>
      </c>
      <c r="I79" s="17">
        <f t="shared" si="14"/>
        <v>0</v>
      </c>
      <c r="J79" s="17">
        <f t="shared" si="14"/>
        <v>0</v>
      </c>
      <c r="K79" s="17">
        <f t="shared" si="14"/>
        <v>0</v>
      </c>
      <c r="L79" s="17">
        <f t="shared" si="14"/>
        <v>0</v>
      </c>
      <c r="M79" s="17">
        <f t="shared" si="14"/>
        <v>0</v>
      </c>
      <c r="N79" s="17">
        <f t="shared" si="14"/>
        <v>0</v>
      </c>
      <c r="O79" s="17">
        <f t="shared" si="14"/>
        <v>0</v>
      </c>
      <c r="P79" s="17">
        <f t="shared" si="14"/>
        <v>0</v>
      </c>
      <c r="Q79" s="17">
        <f t="shared" si="14"/>
        <v>0</v>
      </c>
      <c r="R79" s="17">
        <f t="shared" si="14"/>
        <v>0</v>
      </c>
      <c r="S79" s="17">
        <f t="shared" si="14"/>
        <v>0</v>
      </c>
      <c r="T79" s="17">
        <f t="shared" si="14"/>
        <v>0</v>
      </c>
      <c r="U79" s="17">
        <f t="shared" si="14"/>
        <v>0</v>
      </c>
      <c r="V79" s="17">
        <f t="shared" si="14"/>
        <v>0</v>
      </c>
      <c r="W79" s="17">
        <f t="shared" si="14"/>
        <v>0</v>
      </c>
      <c r="X79" s="17">
        <f t="shared" si="14"/>
        <v>0</v>
      </c>
      <c r="Y79" s="17">
        <f t="shared" si="14"/>
        <v>0</v>
      </c>
      <c r="Z79" s="17">
        <f t="shared" si="14"/>
        <v>0</v>
      </c>
      <c r="AA79" s="17">
        <f t="shared" si="14"/>
        <v>0</v>
      </c>
      <c r="AB79" s="17">
        <f t="shared" si="14"/>
        <v>0</v>
      </c>
      <c r="AC79" s="17">
        <f t="shared" si="14"/>
        <v>0</v>
      </c>
      <c r="AD79" s="17">
        <f t="shared" si="14"/>
        <v>0</v>
      </c>
      <c r="AE79" s="17">
        <f t="shared" si="14"/>
        <v>0</v>
      </c>
      <c r="AF79" s="17">
        <f t="shared" si="14"/>
        <v>0</v>
      </c>
      <c r="AG79" s="17">
        <f t="shared" si="14"/>
        <v>0</v>
      </c>
      <c r="AH79" s="17">
        <f t="shared" si="14"/>
        <v>0</v>
      </c>
      <c r="AI79" s="17">
        <f t="shared" si="14"/>
        <v>0</v>
      </c>
      <c r="AJ79" s="17">
        <f t="shared" si="14"/>
        <v>0</v>
      </c>
      <c r="AK79" s="17">
        <f t="shared" si="14"/>
        <v>0</v>
      </c>
      <c r="AL79" s="17">
        <f t="shared" si="14"/>
        <v>0</v>
      </c>
      <c r="AM79" s="17">
        <f t="shared" si="14"/>
        <v>0</v>
      </c>
      <c r="AN79" s="17">
        <f t="shared" si="14"/>
        <v>0</v>
      </c>
      <c r="AO79" s="17">
        <f t="shared" si="14"/>
        <v>0</v>
      </c>
      <c r="AP79" s="17">
        <f t="shared" si="14"/>
        <v>0</v>
      </c>
      <c r="AQ79" s="17">
        <f t="shared" si="14"/>
        <v>0</v>
      </c>
      <c r="AR79" s="17">
        <f t="shared" si="14"/>
        <v>0</v>
      </c>
      <c r="AS79" s="17">
        <f t="shared" si="14"/>
        <v>0</v>
      </c>
      <c r="AT79" s="17">
        <f t="shared" si="14"/>
        <v>0</v>
      </c>
    </row>
    <row r="80" spans="1:46" ht="15.75" outlineLevel="1" x14ac:dyDescent="0.25">
      <c r="A80" s="18">
        <f t="shared" si="8"/>
        <v>31</v>
      </c>
      <c r="B80" s="22" t="str">
        <f t="shared" si="13"/>
        <v>Позитив</v>
      </c>
      <c r="C80" s="23" t="str">
        <f t="shared" si="13"/>
        <v>Князев Сергей</v>
      </c>
      <c r="D80" s="17">
        <f t="shared" si="5"/>
        <v>0</v>
      </c>
      <c r="E80" s="24">
        <f>IF(D80&gt;0,RANK(D80,$D$50:$D$93),Реглист!$C$93+1)</f>
        <v>43</v>
      </c>
      <c r="F80" s="17">
        <f t="shared" si="6"/>
        <v>0</v>
      </c>
      <c r="G80" s="17">
        <f t="shared" si="14"/>
        <v>0</v>
      </c>
      <c r="H80" s="17">
        <f t="shared" si="14"/>
        <v>0</v>
      </c>
      <c r="I80" s="17">
        <f t="shared" si="14"/>
        <v>0</v>
      </c>
      <c r="J80" s="17">
        <f t="shared" si="14"/>
        <v>0</v>
      </c>
      <c r="K80" s="17">
        <f t="shared" si="14"/>
        <v>0</v>
      </c>
      <c r="L80" s="17">
        <f t="shared" si="14"/>
        <v>0</v>
      </c>
      <c r="M80" s="17">
        <f t="shared" si="14"/>
        <v>0</v>
      </c>
      <c r="N80" s="17">
        <f t="shared" si="14"/>
        <v>0</v>
      </c>
      <c r="O80" s="17">
        <f t="shared" si="14"/>
        <v>0</v>
      </c>
      <c r="P80" s="17">
        <f t="shared" si="14"/>
        <v>0</v>
      </c>
      <c r="Q80" s="17">
        <f t="shared" si="14"/>
        <v>0</v>
      </c>
      <c r="R80" s="17">
        <f t="shared" si="14"/>
        <v>0</v>
      </c>
      <c r="S80" s="17">
        <f t="shared" si="14"/>
        <v>0</v>
      </c>
      <c r="T80" s="17">
        <f t="shared" si="14"/>
        <v>0</v>
      </c>
      <c r="U80" s="17">
        <f t="shared" si="14"/>
        <v>0</v>
      </c>
      <c r="V80" s="17">
        <f t="shared" si="14"/>
        <v>0</v>
      </c>
      <c r="W80" s="17">
        <f t="shared" si="14"/>
        <v>0</v>
      </c>
      <c r="X80" s="17">
        <f t="shared" si="14"/>
        <v>0</v>
      </c>
      <c r="Y80" s="17">
        <f t="shared" si="14"/>
        <v>0</v>
      </c>
      <c r="Z80" s="17">
        <f t="shared" si="14"/>
        <v>0</v>
      </c>
      <c r="AA80" s="17">
        <f t="shared" si="14"/>
        <v>0</v>
      </c>
      <c r="AB80" s="17">
        <f t="shared" si="14"/>
        <v>0</v>
      </c>
      <c r="AC80" s="17">
        <f t="shared" si="14"/>
        <v>0</v>
      </c>
      <c r="AD80" s="17">
        <f t="shared" si="14"/>
        <v>0</v>
      </c>
      <c r="AE80" s="17">
        <f t="shared" si="14"/>
        <v>0</v>
      </c>
      <c r="AF80" s="17">
        <f t="shared" si="14"/>
        <v>0</v>
      </c>
      <c r="AG80" s="17">
        <f t="shared" si="14"/>
        <v>0</v>
      </c>
      <c r="AH80" s="17">
        <f t="shared" si="14"/>
        <v>0</v>
      </c>
      <c r="AI80" s="17">
        <f t="shared" si="14"/>
        <v>0</v>
      </c>
      <c r="AJ80" s="17">
        <f t="shared" si="14"/>
        <v>0</v>
      </c>
      <c r="AK80" s="17">
        <f t="shared" si="14"/>
        <v>0</v>
      </c>
      <c r="AL80" s="17">
        <f t="shared" si="14"/>
        <v>0</v>
      </c>
      <c r="AM80" s="17">
        <f t="shared" si="14"/>
        <v>0</v>
      </c>
      <c r="AN80" s="17">
        <f t="shared" si="14"/>
        <v>0</v>
      </c>
      <c r="AO80" s="17">
        <f t="shared" si="14"/>
        <v>0</v>
      </c>
      <c r="AP80" s="17">
        <f t="shared" si="14"/>
        <v>0</v>
      </c>
      <c r="AQ80" s="17">
        <f t="shared" si="14"/>
        <v>0</v>
      </c>
      <c r="AR80" s="17">
        <f t="shared" si="14"/>
        <v>0</v>
      </c>
      <c r="AS80" s="17">
        <f t="shared" si="14"/>
        <v>0</v>
      </c>
      <c r="AT80" s="17">
        <f t="shared" si="14"/>
        <v>0</v>
      </c>
    </row>
    <row r="81" spans="1:46" ht="15.75" outlineLevel="1" x14ac:dyDescent="0.25">
      <c r="A81" s="18">
        <f t="shared" si="8"/>
        <v>32</v>
      </c>
      <c r="B81" s="22" t="str">
        <f t="shared" si="13"/>
        <v>Твичим и джигуем</v>
      </c>
      <c r="C81" s="23" t="str">
        <f t="shared" si="13"/>
        <v xml:space="preserve">Чернышев Егор </v>
      </c>
      <c r="D81" s="17">
        <f t="shared" si="5"/>
        <v>0</v>
      </c>
      <c r="E81" s="24">
        <f>IF(D81&gt;0,RANK(D81,$D$50:$D$93),Реглист!$C$93+1)</f>
        <v>43</v>
      </c>
      <c r="F81" s="17">
        <f t="shared" si="6"/>
        <v>0</v>
      </c>
      <c r="G81" s="17">
        <f t="shared" si="14"/>
        <v>0</v>
      </c>
      <c r="H81" s="17">
        <f t="shared" si="14"/>
        <v>0</v>
      </c>
      <c r="I81" s="17">
        <f t="shared" si="14"/>
        <v>0</v>
      </c>
      <c r="J81" s="17">
        <f t="shared" si="14"/>
        <v>0</v>
      </c>
      <c r="K81" s="17">
        <f t="shared" si="14"/>
        <v>0</v>
      </c>
      <c r="L81" s="17">
        <f t="shared" si="14"/>
        <v>0</v>
      </c>
      <c r="M81" s="17">
        <f t="shared" si="14"/>
        <v>0</v>
      </c>
      <c r="N81" s="17">
        <f t="shared" si="14"/>
        <v>0</v>
      </c>
      <c r="O81" s="17">
        <f t="shared" si="14"/>
        <v>0</v>
      </c>
      <c r="P81" s="17">
        <f t="shared" si="14"/>
        <v>0</v>
      </c>
      <c r="Q81" s="17">
        <f t="shared" si="14"/>
        <v>0</v>
      </c>
      <c r="R81" s="17">
        <f t="shared" si="14"/>
        <v>0</v>
      </c>
      <c r="S81" s="17">
        <f t="shared" si="14"/>
        <v>0</v>
      </c>
      <c r="T81" s="17">
        <f t="shared" si="14"/>
        <v>0</v>
      </c>
      <c r="U81" s="17">
        <f t="shared" si="14"/>
        <v>0</v>
      </c>
      <c r="V81" s="17">
        <f t="shared" si="14"/>
        <v>0</v>
      </c>
      <c r="W81" s="17">
        <f t="shared" si="14"/>
        <v>0</v>
      </c>
      <c r="X81" s="17">
        <f t="shared" si="14"/>
        <v>0</v>
      </c>
      <c r="Y81" s="17">
        <f t="shared" si="14"/>
        <v>0</v>
      </c>
      <c r="Z81" s="17">
        <f t="shared" si="14"/>
        <v>0</v>
      </c>
      <c r="AA81" s="17">
        <f t="shared" si="14"/>
        <v>0</v>
      </c>
      <c r="AB81" s="17">
        <f t="shared" si="14"/>
        <v>0</v>
      </c>
      <c r="AC81" s="17">
        <f t="shared" si="14"/>
        <v>0</v>
      </c>
      <c r="AD81" s="17">
        <f t="shared" si="14"/>
        <v>0</v>
      </c>
      <c r="AE81" s="17">
        <f t="shared" si="14"/>
        <v>0</v>
      </c>
      <c r="AF81" s="17">
        <f t="shared" si="14"/>
        <v>0</v>
      </c>
      <c r="AG81" s="17">
        <f t="shared" si="14"/>
        <v>0</v>
      </c>
      <c r="AH81" s="17">
        <f t="shared" si="14"/>
        <v>0</v>
      </c>
      <c r="AI81" s="17">
        <f t="shared" si="14"/>
        <v>0</v>
      </c>
      <c r="AJ81" s="17">
        <f t="shared" si="14"/>
        <v>0</v>
      </c>
      <c r="AK81" s="17">
        <f t="shared" si="14"/>
        <v>0</v>
      </c>
      <c r="AL81" s="17">
        <f t="shared" si="14"/>
        <v>0</v>
      </c>
      <c r="AM81" s="17">
        <f t="shared" si="14"/>
        <v>0</v>
      </c>
      <c r="AN81" s="17">
        <f t="shared" si="14"/>
        <v>0</v>
      </c>
      <c r="AO81" s="17">
        <f t="shared" si="14"/>
        <v>0</v>
      </c>
      <c r="AP81" s="17">
        <f t="shared" si="14"/>
        <v>0</v>
      </c>
      <c r="AQ81" s="17">
        <f t="shared" si="14"/>
        <v>0</v>
      </c>
      <c r="AR81" s="17">
        <f t="shared" si="14"/>
        <v>0</v>
      </c>
      <c r="AS81" s="17">
        <f t="shared" si="14"/>
        <v>0</v>
      </c>
      <c r="AT81" s="17">
        <f t="shared" si="14"/>
        <v>0</v>
      </c>
    </row>
    <row r="82" spans="1:46" ht="15.75" outlineLevel="1" x14ac:dyDescent="0.25">
      <c r="A82" s="18">
        <f t="shared" si="8"/>
        <v>33</v>
      </c>
      <c r="B82" s="22" t="str">
        <f t="shared" si="13"/>
        <v>Vodomotorika TEAM</v>
      </c>
      <c r="C82" s="23" t="str">
        <f t="shared" si="13"/>
        <v>Ставер Дмитрий</v>
      </c>
      <c r="D82" s="17">
        <f t="shared" si="5"/>
        <v>0</v>
      </c>
      <c r="E82" s="24">
        <f>IF(D82&gt;0,RANK(D82,$D$50:$D$93),Реглист!$C$93+1)</f>
        <v>43</v>
      </c>
      <c r="F82" s="17">
        <f t="shared" si="6"/>
        <v>0</v>
      </c>
      <c r="G82" s="17">
        <f t="shared" si="14"/>
        <v>0</v>
      </c>
      <c r="H82" s="17">
        <f t="shared" si="14"/>
        <v>0</v>
      </c>
      <c r="I82" s="17">
        <f t="shared" si="14"/>
        <v>0</v>
      </c>
      <c r="J82" s="17">
        <f t="shared" si="14"/>
        <v>0</v>
      </c>
      <c r="K82" s="17">
        <f t="shared" si="14"/>
        <v>0</v>
      </c>
      <c r="L82" s="17">
        <f t="shared" si="14"/>
        <v>0</v>
      </c>
      <c r="M82" s="17">
        <f t="shared" si="14"/>
        <v>0</v>
      </c>
      <c r="N82" s="17">
        <f t="shared" si="14"/>
        <v>0</v>
      </c>
      <c r="O82" s="17">
        <f t="shared" si="14"/>
        <v>0</v>
      </c>
      <c r="P82" s="17">
        <f t="shared" si="14"/>
        <v>0</v>
      </c>
      <c r="Q82" s="17">
        <f t="shared" ref="G82:AT88" si="15">POWER(Q35/10,2)</f>
        <v>0</v>
      </c>
      <c r="R82" s="17">
        <f t="shared" si="15"/>
        <v>0</v>
      </c>
      <c r="S82" s="17">
        <f t="shared" si="15"/>
        <v>0</v>
      </c>
      <c r="T82" s="17">
        <f t="shared" si="15"/>
        <v>0</v>
      </c>
      <c r="U82" s="17">
        <f t="shared" si="15"/>
        <v>0</v>
      </c>
      <c r="V82" s="17">
        <f t="shared" si="15"/>
        <v>0</v>
      </c>
      <c r="W82" s="17">
        <f t="shared" si="15"/>
        <v>0</v>
      </c>
      <c r="X82" s="17">
        <f t="shared" si="15"/>
        <v>0</v>
      </c>
      <c r="Y82" s="17">
        <f t="shared" si="15"/>
        <v>0</v>
      </c>
      <c r="Z82" s="17">
        <f t="shared" si="15"/>
        <v>0</v>
      </c>
      <c r="AA82" s="17">
        <f t="shared" si="15"/>
        <v>0</v>
      </c>
      <c r="AB82" s="17">
        <f t="shared" si="15"/>
        <v>0</v>
      </c>
      <c r="AC82" s="17">
        <f t="shared" si="15"/>
        <v>0</v>
      </c>
      <c r="AD82" s="17">
        <f t="shared" si="15"/>
        <v>0</v>
      </c>
      <c r="AE82" s="17">
        <f t="shared" si="15"/>
        <v>0</v>
      </c>
      <c r="AF82" s="17">
        <f t="shared" si="15"/>
        <v>0</v>
      </c>
      <c r="AG82" s="17">
        <f t="shared" si="15"/>
        <v>0</v>
      </c>
      <c r="AH82" s="17">
        <f t="shared" si="15"/>
        <v>0</v>
      </c>
      <c r="AI82" s="17">
        <f t="shared" si="15"/>
        <v>0</v>
      </c>
      <c r="AJ82" s="17">
        <f t="shared" si="15"/>
        <v>0</v>
      </c>
      <c r="AK82" s="17">
        <f t="shared" si="15"/>
        <v>0</v>
      </c>
      <c r="AL82" s="17">
        <f t="shared" si="15"/>
        <v>0</v>
      </c>
      <c r="AM82" s="17">
        <f t="shared" si="15"/>
        <v>0</v>
      </c>
      <c r="AN82" s="17">
        <f t="shared" si="15"/>
        <v>0</v>
      </c>
      <c r="AO82" s="17">
        <f t="shared" si="15"/>
        <v>0</v>
      </c>
      <c r="AP82" s="17">
        <f t="shared" si="15"/>
        <v>0</v>
      </c>
      <c r="AQ82" s="17">
        <f t="shared" si="15"/>
        <v>0</v>
      </c>
      <c r="AR82" s="17">
        <f t="shared" si="15"/>
        <v>0</v>
      </c>
      <c r="AS82" s="17">
        <f t="shared" si="15"/>
        <v>0</v>
      </c>
      <c r="AT82" s="17">
        <f t="shared" si="15"/>
        <v>0</v>
      </c>
    </row>
    <row r="83" spans="1:46" ht="15.75" outlineLevel="1" x14ac:dyDescent="0.25">
      <c r="A83" s="18">
        <f t="shared" si="8"/>
        <v>34</v>
      </c>
      <c r="B83" s="22" t="str">
        <f t="shared" si="13"/>
        <v>-</v>
      </c>
      <c r="C83" s="23" t="str">
        <f t="shared" si="13"/>
        <v>-</v>
      </c>
      <c r="D83" s="17">
        <f t="shared" si="5"/>
        <v>0</v>
      </c>
      <c r="E83" s="24">
        <f>IF(D83&gt;0,RANK(D83,$D$50:$D$93),Реглист!$C$93+1)</f>
        <v>43</v>
      </c>
      <c r="F83" s="17">
        <f t="shared" si="6"/>
        <v>0</v>
      </c>
      <c r="G83" s="17">
        <f t="shared" si="15"/>
        <v>0</v>
      </c>
      <c r="H83" s="17">
        <f t="shared" si="15"/>
        <v>0</v>
      </c>
      <c r="I83" s="17">
        <f t="shared" si="15"/>
        <v>0</v>
      </c>
      <c r="J83" s="17">
        <f t="shared" si="15"/>
        <v>0</v>
      </c>
      <c r="K83" s="17">
        <f t="shared" si="15"/>
        <v>0</v>
      </c>
      <c r="L83" s="17">
        <f t="shared" si="15"/>
        <v>0</v>
      </c>
      <c r="M83" s="17">
        <f t="shared" si="15"/>
        <v>0</v>
      </c>
      <c r="N83" s="17">
        <f t="shared" si="15"/>
        <v>0</v>
      </c>
      <c r="O83" s="17">
        <f t="shared" si="15"/>
        <v>0</v>
      </c>
      <c r="P83" s="17">
        <f t="shared" si="15"/>
        <v>0</v>
      </c>
      <c r="Q83" s="17">
        <f t="shared" si="15"/>
        <v>0</v>
      </c>
      <c r="R83" s="17">
        <f t="shared" si="15"/>
        <v>0</v>
      </c>
      <c r="S83" s="17">
        <f t="shared" si="15"/>
        <v>0</v>
      </c>
      <c r="T83" s="17">
        <f t="shared" si="15"/>
        <v>0</v>
      </c>
      <c r="U83" s="17">
        <f t="shared" si="15"/>
        <v>0</v>
      </c>
      <c r="V83" s="17">
        <f t="shared" si="15"/>
        <v>0</v>
      </c>
      <c r="W83" s="17">
        <f t="shared" si="15"/>
        <v>0</v>
      </c>
      <c r="X83" s="17">
        <f t="shared" si="15"/>
        <v>0</v>
      </c>
      <c r="Y83" s="17">
        <f t="shared" si="15"/>
        <v>0</v>
      </c>
      <c r="Z83" s="17">
        <f t="shared" si="15"/>
        <v>0</v>
      </c>
      <c r="AA83" s="17">
        <f t="shared" si="15"/>
        <v>0</v>
      </c>
      <c r="AB83" s="17">
        <f t="shared" si="15"/>
        <v>0</v>
      </c>
      <c r="AC83" s="17">
        <f t="shared" si="15"/>
        <v>0</v>
      </c>
      <c r="AD83" s="17">
        <f t="shared" si="15"/>
        <v>0</v>
      </c>
      <c r="AE83" s="17">
        <f t="shared" si="15"/>
        <v>0</v>
      </c>
      <c r="AF83" s="17">
        <f t="shared" si="15"/>
        <v>0</v>
      </c>
      <c r="AG83" s="17">
        <f t="shared" si="15"/>
        <v>0</v>
      </c>
      <c r="AH83" s="17">
        <f t="shared" si="15"/>
        <v>0</v>
      </c>
      <c r="AI83" s="17">
        <f t="shared" si="15"/>
        <v>0</v>
      </c>
      <c r="AJ83" s="17">
        <f t="shared" si="15"/>
        <v>0</v>
      </c>
      <c r="AK83" s="17">
        <f t="shared" si="15"/>
        <v>0</v>
      </c>
      <c r="AL83" s="17">
        <f t="shared" si="15"/>
        <v>0</v>
      </c>
      <c r="AM83" s="17">
        <f t="shared" si="15"/>
        <v>0</v>
      </c>
      <c r="AN83" s="17">
        <f t="shared" si="15"/>
        <v>0</v>
      </c>
      <c r="AO83" s="17">
        <f t="shared" si="15"/>
        <v>0</v>
      </c>
      <c r="AP83" s="17">
        <f t="shared" si="15"/>
        <v>0</v>
      </c>
      <c r="AQ83" s="17">
        <f t="shared" si="15"/>
        <v>0</v>
      </c>
      <c r="AR83" s="17">
        <f t="shared" si="15"/>
        <v>0</v>
      </c>
      <c r="AS83" s="17">
        <f t="shared" si="15"/>
        <v>0</v>
      </c>
      <c r="AT83" s="17">
        <f t="shared" si="15"/>
        <v>0</v>
      </c>
    </row>
    <row r="84" spans="1:46" ht="15.75" outlineLevel="1" x14ac:dyDescent="0.25">
      <c r="A84" s="18">
        <f t="shared" si="8"/>
        <v>35</v>
      </c>
      <c r="B84" s="22" t="str">
        <f t="shared" si="13"/>
        <v>XULи-ULи</v>
      </c>
      <c r="C84" s="23" t="str">
        <f t="shared" si="13"/>
        <v>Вежновец Михаил</v>
      </c>
      <c r="D84" s="17">
        <f t="shared" si="5"/>
        <v>459.29</v>
      </c>
      <c r="E84" s="24">
        <f>IF(D84&gt;0,RANK(D84,$D$50:$D$93),Реглист!$C$93+1)</f>
        <v>12</v>
      </c>
      <c r="F84" s="17">
        <f t="shared" si="6"/>
        <v>219.04000000000002</v>
      </c>
      <c r="G84" s="17">
        <f t="shared" si="15"/>
        <v>240.25</v>
      </c>
      <c r="H84" s="17">
        <f t="shared" si="15"/>
        <v>0</v>
      </c>
      <c r="I84" s="17">
        <f t="shared" si="15"/>
        <v>0</v>
      </c>
      <c r="J84" s="17">
        <f t="shared" si="15"/>
        <v>0</v>
      </c>
      <c r="K84" s="17">
        <f t="shared" si="15"/>
        <v>0</v>
      </c>
      <c r="L84" s="17">
        <f t="shared" si="15"/>
        <v>0</v>
      </c>
      <c r="M84" s="17">
        <f t="shared" si="15"/>
        <v>0</v>
      </c>
      <c r="N84" s="17">
        <f t="shared" si="15"/>
        <v>0</v>
      </c>
      <c r="O84" s="17">
        <f t="shared" si="15"/>
        <v>0</v>
      </c>
      <c r="P84" s="17">
        <f t="shared" si="15"/>
        <v>0</v>
      </c>
      <c r="Q84" s="17">
        <f t="shared" si="15"/>
        <v>0</v>
      </c>
      <c r="R84" s="17">
        <f t="shared" si="15"/>
        <v>0</v>
      </c>
      <c r="S84" s="17">
        <f t="shared" si="15"/>
        <v>0</v>
      </c>
      <c r="T84" s="17">
        <f t="shared" si="15"/>
        <v>0</v>
      </c>
      <c r="U84" s="17">
        <f t="shared" si="15"/>
        <v>0</v>
      </c>
      <c r="V84" s="17">
        <f t="shared" si="15"/>
        <v>0</v>
      </c>
      <c r="W84" s="17">
        <f t="shared" si="15"/>
        <v>0</v>
      </c>
      <c r="X84" s="17">
        <f t="shared" si="15"/>
        <v>0</v>
      </c>
      <c r="Y84" s="17">
        <f t="shared" si="15"/>
        <v>0</v>
      </c>
      <c r="Z84" s="17">
        <f t="shared" si="15"/>
        <v>0</v>
      </c>
      <c r="AA84" s="17">
        <f t="shared" si="15"/>
        <v>0</v>
      </c>
      <c r="AB84" s="17">
        <f t="shared" si="15"/>
        <v>0</v>
      </c>
      <c r="AC84" s="17">
        <f t="shared" si="15"/>
        <v>0</v>
      </c>
      <c r="AD84" s="17">
        <f t="shared" si="15"/>
        <v>0</v>
      </c>
      <c r="AE84" s="17">
        <f t="shared" si="15"/>
        <v>0</v>
      </c>
      <c r="AF84" s="17">
        <f t="shared" si="15"/>
        <v>0</v>
      </c>
      <c r="AG84" s="17">
        <f t="shared" si="15"/>
        <v>0</v>
      </c>
      <c r="AH84" s="17">
        <f t="shared" si="15"/>
        <v>0</v>
      </c>
      <c r="AI84" s="17">
        <f t="shared" si="15"/>
        <v>0</v>
      </c>
      <c r="AJ84" s="17">
        <f t="shared" si="15"/>
        <v>0</v>
      </c>
      <c r="AK84" s="17">
        <f t="shared" si="15"/>
        <v>0</v>
      </c>
      <c r="AL84" s="17">
        <f t="shared" si="15"/>
        <v>0</v>
      </c>
      <c r="AM84" s="17">
        <f t="shared" si="15"/>
        <v>0</v>
      </c>
      <c r="AN84" s="17">
        <f t="shared" si="15"/>
        <v>0</v>
      </c>
      <c r="AO84" s="17">
        <f t="shared" si="15"/>
        <v>0</v>
      </c>
      <c r="AP84" s="17">
        <f t="shared" si="15"/>
        <v>0</v>
      </c>
      <c r="AQ84" s="17">
        <f t="shared" si="15"/>
        <v>0</v>
      </c>
      <c r="AR84" s="17">
        <f t="shared" si="15"/>
        <v>0</v>
      </c>
      <c r="AS84" s="17">
        <f t="shared" si="15"/>
        <v>0</v>
      </c>
      <c r="AT84" s="17">
        <f t="shared" si="15"/>
        <v>0</v>
      </c>
    </row>
    <row r="85" spans="1:46" ht="15.75" outlineLevel="1" x14ac:dyDescent="0.25">
      <c r="A85" s="18">
        <f t="shared" si="8"/>
        <v>36</v>
      </c>
      <c r="B85" s="22" t="str">
        <f t="shared" si="13"/>
        <v>LEGION</v>
      </c>
      <c r="C85" s="23" t="str">
        <f t="shared" si="13"/>
        <v>Полюхович Александр</v>
      </c>
      <c r="D85" s="17">
        <f t="shared" si="5"/>
        <v>0</v>
      </c>
      <c r="E85" s="24">
        <f>IF(D85&gt;0,RANK(D85,$D$50:$D$93),Реглист!$C$93+1)</f>
        <v>43</v>
      </c>
      <c r="F85" s="17">
        <f t="shared" si="6"/>
        <v>0</v>
      </c>
      <c r="G85" s="17">
        <f t="shared" si="15"/>
        <v>0</v>
      </c>
      <c r="H85" s="17">
        <f t="shared" si="15"/>
        <v>0</v>
      </c>
      <c r="I85" s="17">
        <f t="shared" si="15"/>
        <v>0</v>
      </c>
      <c r="J85" s="17">
        <f t="shared" si="15"/>
        <v>0</v>
      </c>
      <c r="K85" s="17">
        <f t="shared" si="15"/>
        <v>0</v>
      </c>
      <c r="L85" s="17">
        <f t="shared" si="15"/>
        <v>0</v>
      </c>
      <c r="M85" s="17">
        <f t="shared" si="15"/>
        <v>0</v>
      </c>
      <c r="N85" s="17">
        <f t="shared" si="15"/>
        <v>0</v>
      </c>
      <c r="O85" s="17">
        <f t="shared" si="15"/>
        <v>0</v>
      </c>
      <c r="P85" s="17">
        <f t="shared" si="15"/>
        <v>0</v>
      </c>
      <c r="Q85" s="17">
        <f t="shared" si="15"/>
        <v>0</v>
      </c>
      <c r="R85" s="17">
        <f t="shared" si="15"/>
        <v>0</v>
      </c>
      <c r="S85" s="17">
        <f t="shared" si="15"/>
        <v>0</v>
      </c>
      <c r="T85" s="17">
        <f t="shared" si="15"/>
        <v>0</v>
      </c>
      <c r="U85" s="17">
        <f t="shared" si="15"/>
        <v>0</v>
      </c>
      <c r="V85" s="17">
        <f t="shared" si="15"/>
        <v>0</v>
      </c>
      <c r="W85" s="17">
        <f t="shared" si="15"/>
        <v>0</v>
      </c>
      <c r="X85" s="17">
        <f t="shared" si="15"/>
        <v>0</v>
      </c>
      <c r="Y85" s="17">
        <f t="shared" si="15"/>
        <v>0</v>
      </c>
      <c r="Z85" s="17">
        <f t="shared" si="15"/>
        <v>0</v>
      </c>
      <c r="AA85" s="17">
        <f t="shared" si="15"/>
        <v>0</v>
      </c>
      <c r="AB85" s="17">
        <f t="shared" si="15"/>
        <v>0</v>
      </c>
      <c r="AC85" s="17">
        <f t="shared" si="15"/>
        <v>0</v>
      </c>
      <c r="AD85" s="17">
        <f t="shared" si="15"/>
        <v>0</v>
      </c>
      <c r="AE85" s="17">
        <f t="shared" si="15"/>
        <v>0</v>
      </c>
      <c r="AF85" s="17">
        <f t="shared" si="15"/>
        <v>0</v>
      </c>
      <c r="AG85" s="17">
        <f t="shared" si="15"/>
        <v>0</v>
      </c>
      <c r="AH85" s="17">
        <f t="shared" si="15"/>
        <v>0</v>
      </c>
      <c r="AI85" s="17">
        <f t="shared" si="15"/>
        <v>0</v>
      </c>
      <c r="AJ85" s="17">
        <f t="shared" si="15"/>
        <v>0</v>
      </c>
      <c r="AK85" s="17">
        <f t="shared" si="15"/>
        <v>0</v>
      </c>
      <c r="AL85" s="17">
        <f t="shared" si="15"/>
        <v>0</v>
      </c>
      <c r="AM85" s="17">
        <f t="shared" si="15"/>
        <v>0</v>
      </c>
      <c r="AN85" s="17">
        <f t="shared" si="15"/>
        <v>0</v>
      </c>
      <c r="AO85" s="17">
        <f t="shared" si="15"/>
        <v>0</v>
      </c>
      <c r="AP85" s="17">
        <f t="shared" si="15"/>
        <v>0</v>
      </c>
      <c r="AQ85" s="17">
        <f t="shared" si="15"/>
        <v>0</v>
      </c>
      <c r="AR85" s="17">
        <f t="shared" si="15"/>
        <v>0</v>
      </c>
      <c r="AS85" s="17">
        <f t="shared" si="15"/>
        <v>0</v>
      </c>
      <c r="AT85" s="17">
        <f t="shared" si="15"/>
        <v>0</v>
      </c>
    </row>
    <row r="86" spans="1:46" ht="15.75" outlineLevel="1" x14ac:dyDescent="0.25">
      <c r="A86" s="18">
        <f t="shared" si="8"/>
        <v>37</v>
      </c>
      <c r="B86" s="22" t="str">
        <f t="shared" si="13"/>
        <v>Брест над Бугом</v>
      </c>
      <c r="C86" s="23" t="str">
        <f t="shared" si="13"/>
        <v>Тысевич Сергей</v>
      </c>
      <c r="D86" s="17">
        <f t="shared" si="5"/>
        <v>1097.54</v>
      </c>
      <c r="E86" s="24">
        <f>IF(D86&gt;0,RANK(D86,$D$50:$D$93),Реглист!$C$93+1)</f>
        <v>5</v>
      </c>
      <c r="F86" s="17">
        <f t="shared" si="6"/>
        <v>182.25</v>
      </c>
      <c r="G86" s="17">
        <f t="shared" si="15"/>
        <v>231.04</v>
      </c>
      <c r="H86" s="17">
        <f t="shared" si="15"/>
        <v>252.81</v>
      </c>
      <c r="I86" s="17">
        <f t="shared" si="15"/>
        <v>262.44</v>
      </c>
      <c r="J86" s="17">
        <f t="shared" si="15"/>
        <v>169</v>
      </c>
      <c r="K86" s="17">
        <f t="shared" si="15"/>
        <v>0</v>
      </c>
      <c r="L86" s="17">
        <f t="shared" si="15"/>
        <v>0</v>
      </c>
      <c r="M86" s="17">
        <f t="shared" si="15"/>
        <v>0</v>
      </c>
      <c r="N86" s="17">
        <f t="shared" si="15"/>
        <v>0</v>
      </c>
      <c r="O86" s="17">
        <f t="shared" si="15"/>
        <v>0</v>
      </c>
      <c r="P86" s="17">
        <f t="shared" si="15"/>
        <v>0</v>
      </c>
      <c r="Q86" s="17">
        <f t="shared" si="15"/>
        <v>0</v>
      </c>
      <c r="R86" s="17">
        <f t="shared" si="15"/>
        <v>0</v>
      </c>
      <c r="S86" s="17">
        <f t="shared" si="15"/>
        <v>0</v>
      </c>
      <c r="T86" s="17">
        <f t="shared" si="15"/>
        <v>0</v>
      </c>
      <c r="U86" s="17">
        <f t="shared" si="15"/>
        <v>0</v>
      </c>
      <c r="V86" s="17">
        <f t="shared" si="15"/>
        <v>0</v>
      </c>
      <c r="W86" s="17">
        <f t="shared" si="15"/>
        <v>0</v>
      </c>
      <c r="X86" s="17">
        <f t="shared" si="15"/>
        <v>0</v>
      </c>
      <c r="Y86" s="17">
        <f t="shared" si="15"/>
        <v>0</v>
      </c>
      <c r="Z86" s="17">
        <f t="shared" si="15"/>
        <v>0</v>
      </c>
      <c r="AA86" s="17">
        <f t="shared" si="15"/>
        <v>0</v>
      </c>
      <c r="AB86" s="17">
        <f t="shared" si="15"/>
        <v>0</v>
      </c>
      <c r="AC86" s="17">
        <f t="shared" si="15"/>
        <v>0</v>
      </c>
      <c r="AD86" s="17">
        <f t="shared" si="15"/>
        <v>0</v>
      </c>
      <c r="AE86" s="17">
        <f t="shared" si="15"/>
        <v>0</v>
      </c>
      <c r="AF86" s="17">
        <f t="shared" si="15"/>
        <v>0</v>
      </c>
      <c r="AG86" s="17">
        <f t="shared" si="15"/>
        <v>0</v>
      </c>
      <c r="AH86" s="17">
        <f t="shared" si="15"/>
        <v>0</v>
      </c>
      <c r="AI86" s="17">
        <f t="shared" si="15"/>
        <v>0</v>
      </c>
      <c r="AJ86" s="17">
        <f t="shared" si="15"/>
        <v>0</v>
      </c>
      <c r="AK86" s="17">
        <f t="shared" si="15"/>
        <v>0</v>
      </c>
      <c r="AL86" s="17">
        <f t="shared" si="15"/>
        <v>0</v>
      </c>
      <c r="AM86" s="17">
        <f t="shared" si="15"/>
        <v>0</v>
      </c>
      <c r="AN86" s="17">
        <f t="shared" si="15"/>
        <v>0</v>
      </c>
      <c r="AO86" s="17">
        <f t="shared" si="15"/>
        <v>0</v>
      </c>
      <c r="AP86" s="17">
        <f t="shared" si="15"/>
        <v>0</v>
      </c>
      <c r="AQ86" s="17">
        <f t="shared" si="15"/>
        <v>0</v>
      </c>
      <c r="AR86" s="17">
        <f t="shared" si="15"/>
        <v>0</v>
      </c>
      <c r="AS86" s="17">
        <f t="shared" si="15"/>
        <v>0</v>
      </c>
      <c r="AT86" s="17">
        <f t="shared" si="15"/>
        <v>0</v>
      </c>
    </row>
    <row r="87" spans="1:46" ht="15.75" outlineLevel="1" x14ac:dyDescent="0.25">
      <c r="A87" s="18">
        <f t="shared" si="8"/>
        <v>38</v>
      </c>
      <c r="B87" s="22" t="str">
        <f t="shared" si="13"/>
        <v>Гефест-Техника</v>
      </c>
      <c r="C87" s="23" t="str">
        <f t="shared" si="13"/>
        <v>Лобацевич Виктор</v>
      </c>
      <c r="D87" s="17">
        <f t="shared" si="5"/>
        <v>0</v>
      </c>
      <c r="E87" s="24">
        <f>IF(D87&gt;0,RANK(D87,$D$50:$D$93),Реглист!$C$93+1)</f>
        <v>43</v>
      </c>
      <c r="F87" s="17">
        <f t="shared" si="6"/>
        <v>0</v>
      </c>
      <c r="G87" s="17">
        <f t="shared" si="15"/>
        <v>0</v>
      </c>
      <c r="H87" s="17">
        <f t="shared" si="15"/>
        <v>0</v>
      </c>
      <c r="I87" s="17">
        <f t="shared" si="15"/>
        <v>0</v>
      </c>
      <c r="J87" s="17">
        <f t="shared" si="15"/>
        <v>0</v>
      </c>
      <c r="K87" s="17">
        <f t="shared" si="15"/>
        <v>0</v>
      </c>
      <c r="L87" s="17">
        <f t="shared" si="15"/>
        <v>0</v>
      </c>
      <c r="M87" s="17">
        <f t="shared" si="15"/>
        <v>0</v>
      </c>
      <c r="N87" s="17">
        <f t="shared" si="15"/>
        <v>0</v>
      </c>
      <c r="O87" s="17">
        <f t="shared" si="15"/>
        <v>0</v>
      </c>
      <c r="P87" s="17">
        <f t="shared" si="15"/>
        <v>0</v>
      </c>
      <c r="Q87" s="17">
        <f t="shared" si="15"/>
        <v>0</v>
      </c>
      <c r="R87" s="17">
        <f t="shared" si="15"/>
        <v>0</v>
      </c>
      <c r="S87" s="17">
        <f t="shared" si="15"/>
        <v>0</v>
      </c>
      <c r="T87" s="17">
        <f t="shared" si="15"/>
        <v>0</v>
      </c>
      <c r="U87" s="17">
        <f t="shared" si="15"/>
        <v>0</v>
      </c>
      <c r="V87" s="17">
        <f t="shared" si="15"/>
        <v>0</v>
      </c>
      <c r="W87" s="17">
        <f t="shared" si="15"/>
        <v>0</v>
      </c>
      <c r="X87" s="17">
        <f t="shared" si="15"/>
        <v>0</v>
      </c>
      <c r="Y87" s="17">
        <f t="shared" si="15"/>
        <v>0</v>
      </c>
      <c r="Z87" s="17">
        <f t="shared" si="15"/>
        <v>0</v>
      </c>
      <c r="AA87" s="17">
        <f t="shared" si="15"/>
        <v>0</v>
      </c>
      <c r="AB87" s="17">
        <f t="shared" si="15"/>
        <v>0</v>
      </c>
      <c r="AC87" s="17">
        <f t="shared" si="15"/>
        <v>0</v>
      </c>
      <c r="AD87" s="17">
        <f t="shared" si="15"/>
        <v>0</v>
      </c>
      <c r="AE87" s="17">
        <f t="shared" si="15"/>
        <v>0</v>
      </c>
      <c r="AF87" s="17">
        <f t="shared" si="15"/>
        <v>0</v>
      </c>
      <c r="AG87" s="17">
        <f t="shared" si="15"/>
        <v>0</v>
      </c>
      <c r="AH87" s="17">
        <f t="shared" si="15"/>
        <v>0</v>
      </c>
      <c r="AI87" s="17">
        <f t="shared" si="15"/>
        <v>0</v>
      </c>
      <c r="AJ87" s="17">
        <f t="shared" si="15"/>
        <v>0</v>
      </c>
      <c r="AK87" s="17">
        <f t="shared" si="15"/>
        <v>0</v>
      </c>
      <c r="AL87" s="17">
        <f t="shared" si="15"/>
        <v>0</v>
      </c>
      <c r="AM87" s="17">
        <f t="shared" si="15"/>
        <v>0</v>
      </c>
      <c r="AN87" s="17">
        <f t="shared" si="15"/>
        <v>0</v>
      </c>
      <c r="AO87" s="17">
        <f t="shared" si="15"/>
        <v>0</v>
      </c>
      <c r="AP87" s="17">
        <f t="shared" si="15"/>
        <v>0</v>
      </c>
      <c r="AQ87" s="17">
        <f t="shared" si="15"/>
        <v>0</v>
      </c>
      <c r="AR87" s="17">
        <f t="shared" si="15"/>
        <v>0</v>
      </c>
      <c r="AS87" s="17">
        <f t="shared" si="15"/>
        <v>0</v>
      </c>
      <c r="AT87" s="17">
        <f t="shared" si="15"/>
        <v>0</v>
      </c>
    </row>
    <row r="88" spans="1:46" ht="15.75" outlineLevel="1" x14ac:dyDescent="0.25">
      <c r="A88" s="18">
        <f t="shared" si="8"/>
        <v>39</v>
      </c>
      <c r="B88" s="22" t="str">
        <f t="shared" si="13"/>
        <v>Gefest</v>
      </c>
      <c r="C88" s="23" t="str">
        <f t="shared" si="13"/>
        <v>Саган Сергей</v>
      </c>
      <c r="D88" s="17">
        <f t="shared" si="5"/>
        <v>302.75999999999993</v>
      </c>
      <c r="E88" s="24">
        <f>IF(D88&gt;0,RANK(D88,$D$50:$D$93),Реглист!$C$93+1)</f>
        <v>16</v>
      </c>
      <c r="F88" s="17">
        <f t="shared" si="6"/>
        <v>302.75999999999993</v>
      </c>
      <c r="G88" s="17">
        <f t="shared" si="15"/>
        <v>0</v>
      </c>
      <c r="H88" s="17">
        <f t="shared" si="15"/>
        <v>0</v>
      </c>
      <c r="I88" s="17">
        <f t="shared" si="15"/>
        <v>0</v>
      </c>
      <c r="J88" s="17">
        <f t="shared" si="15"/>
        <v>0</v>
      </c>
      <c r="K88" s="17">
        <f t="shared" si="15"/>
        <v>0</v>
      </c>
      <c r="L88" s="17">
        <f t="shared" si="15"/>
        <v>0</v>
      </c>
      <c r="M88" s="17">
        <f t="shared" si="15"/>
        <v>0</v>
      </c>
      <c r="N88" s="17">
        <f t="shared" si="15"/>
        <v>0</v>
      </c>
      <c r="O88" s="17">
        <f t="shared" si="15"/>
        <v>0</v>
      </c>
      <c r="P88" s="17">
        <f t="shared" si="15"/>
        <v>0</v>
      </c>
      <c r="Q88" s="17">
        <f t="shared" si="15"/>
        <v>0</v>
      </c>
      <c r="R88" s="17">
        <f t="shared" si="15"/>
        <v>0</v>
      </c>
      <c r="S88" s="17">
        <f t="shared" si="15"/>
        <v>0</v>
      </c>
      <c r="T88" s="17">
        <f t="shared" si="15"/>
        <v>0</v>
      </c>
      <c r="U88" s="17">
        <f t="shared" si="15"/>
        <v>0</v>
      </c>
      <c r="V88" s="17">
        <f t="shared" si="15"/>
        <v>0</v>
      </c>
      <c r="W88" s="17">
        <f t="shared" si="15"/>
        <v>0</v>
      </c>
      <c r="X88" s="17">
        <f t="shared" si="15"/>
        <v>0</v>
      </c>
      <c r="Y88" s="17">
        <f t="shared" si="15"/>
        <v>0</v>
      </c>
      <c r="Z88" s="17">
        <f t="shared" si="15"/>
        <v>0</v>
      </c>
      <c r="AA88" s="17">
        <f t="shared" si="15"/>
        <v>0</v>
      </c>
      <c r="AB88" s="17">
        <f t="shared" si="15"/>
        <v>0</v>
      </c>
      <c r="AC88" s="17">
        <f t="shared" si="15"/>
        <v>0</v>
      </c>
      <c r="AD88" s="17">
        <f t="shared" si="15"/>
        <v>0</v>
      </c>
      <c r="AE88" s="17">
        <f t="shared" si="15"/>
        <v>0</v>
      </c>
      <c r="AF88" s="17">
        <f t="shared" ref="G88:AT93" si="16">POWER(AF41/10,2)</f>
        <v>0</v>
      </c>
      <c r="AG88" s="17">
        <f t="shared" si="16"/>
        <v>0</v>
      </c>
      <c r="AH88" s="17">
        <f t="shared" si="16"/>
        <v>0</v>
      </c>
      <c r="AI88" s="17">
        <f t="shared" si="16"/>
        <v>0</v>
      </c>
      <c r="AJ88" s="17">
        <f t="shared" si="16"/>
        <v>0</v>
      </c>
      <c r="AK88" s="17">
        <f t="shared" si="16"/>
        <v>0</v>
      </c>
      <c r="AL88" s="17">
        <f t="shared" si="16"/>
        <v>0</v>
      </c>
      <c r="AM88" s="17">
        <f t="shared" si="16"/>
        <v>0</v>
      </c>
      <c r="AN88" s="17">
        <f t="shared" si="16"/>
        <v>0</v>
      </c>
      <c r="AO88" s="17">
        <f t="shared" si="16"/>
        <v>0</v>
      </c>
      <c r="AP88" s="17">
        <f t="shared" si="16"/>
        <v>0</v>
      </c>
      <c r="AQ88" s="17">
        <f t="shared" si="16"/>
        <v>0</v>
      </c>
      <c r="AR88" s="17">
        <f t="shared" si="16"/>
        <v>0</v>
      </c>
      <c r="AS88" s="17">
        <f t="shared" si="16"/>
        <v>0</v>
      </c>
      <c r="AT88" s="17">
        <f t="shared" si="16"/>
        <v>0</v>
      </c>
    </row>
    <row r="89" spans="1:46" ht="15.75" outlineLevel="1" x14ac:dyDescent="0.25">
      <c r="A89" s="18">
        <f t="shared" si="8"/>
        <v>40</v>
      </c>
      <c r="B89" s="22" t="str">
        <f t="shared" si="13"/>
        <v>Bait Breath Team</v>
      </c>
      <c r="C89" s="23" t="str">
        <f t="shared" si="13"/>
        <v>Бахур Александр</v>
      </c>
      <c r="D89" s="17">
        <f t="shared" si="5"/>
        <v>358.25</v>
      </c>
      <c r="E89" s="24">
        <f>IF(D89&gt;0,RANK(D89,$D$50:$D$93),Реглист!$C$93+1)</f>
        <v>14</v>
      </c>
      <c r="F89" s="17">
        <f t="shared" si="6"/>
        <v>204.49</v>
      </c>
      <c r="G89" s="17">
        <f t="shared" si="16"/>
        <v>153.76000000000002</v>
      </c>
      <c r="H89" s="17">
        <f t="shared" si="16"/>
        <v>0</v>
      </c>
      <c r="I89" s="17">
        <f t="shared" si="16"/>
        <v>0</v>
      </c>
      <c r="J89" s="17">
        <f t="shared" si="16"/>
        <v>0</v>
      </c>
      <c r="K89" s="17">
        <f t="shared" si="16"/>
        <v>0</v>
      </c>
      <c r="L89" s="17">
        <f t="shared" si="16"/>
        <v>0</v>
      </c>
      <c r="M89" s="17">
        <f t="shared" si="16"/>
        <v>0</v>
      </c>
      <c r="N89" s="17">
        <f t="shared" si="16"/>
        <v>0</v>
      </c>
      <c r="O89" s="17">
        <f t="shared" si="16"/>
        <v>0</v>
      </c>
      <c r="P89" s="17">
        <f t="shared" si="16"/>
        <v>0</v>
      </c>
      <c r="Q89" s="17">
        <f t="shared" si="16"/>
        <v>0</v>
      </c>
      <c r="R89" s="17">
        <f t="shared" si="16"/>
        <v>0</v>
      </c>
      <c r="S89" s="17">
        <f t="shared" si="16"/>
        <v>0</v>
      </c>
      <c r="T89" s="17">
        <f t="shared" si="16"/>
        <v>0</v>
      </c>
      <c r="U89" s="17">
        <f t="shared" si="16"/>
        <v>0</v>
      </c>
      <c r="V89" s="17">
        <f t="shared" si="16"/>
        <v>0</v>
      </c>
      <c r="W89" s="17">
        <f t="shared" si="16"/>
        <v>0</v>
      </c>
      <c r="X89" s="17">
        <f t="shared" si="16"/>
        <v>0</v>
      </c>
      <c r="Y89" s="17">
        <f t="shared" si="16"/>
        <v>0</v>
      </c>
      <c r="Z89" s="17">
        <f t="shared" si="16"/>
        <v>0</v>
      </c>
      <c r="AA89" s="17">
        <f t="shared" si="16"/>
        <v>0</v>
      </c>
      <c r="AB89" s="17">
        <f t="shared" si="16"/>
        <v>0</v>
      </c>
      <c r="AC89" s="17">
        <f t="shared" si="16"/>
        <v>0</v>
      </c>
      <c r="AD89" s="17">
        <f t="shared" si="16"/>
        <v>0</v>
      </c>
      <c r="AE89" s="17">
        <f t="shared" si="16"/>
        <v>0</v>
      </c>
      <c r="AF89" s="17">
        <f t="shared" si="16"/>
        <v>0</v>
      </c>
      <c r="AG89" s="17">
        <f t="shared" si="16"/>
        <v>0</v>
      </c>
      <c r="AH89" s="17">
        <f t="shared" si="16"/>
        <v>0</v>
      </c>
      <c r="AI89" s="17">
        <f t="shared" si="16"/>
        <v>0</v>
      </c>
      <c r="AJ89" s="17">
        <f t="shared" si="16"/>
        <v>0</v>
      </c>
      <c r="AK89" s="17">
        <f t="shared" si="16"/>
        <v>0</v>
      </c>
      <c r="AL89" s="17">
        <f t="shared" si="16"/>
        <v>0</v>
      </c>
      <c r="AM89" s="17">
        <f t="shared" si="16"/>
        <v>0</v>
      </c>
      <c r="AN89" s="17">
        <f t="shared" si="16"/>
        <v>0</v>
      </c>
      <c r="AO89" s="17">
        <f t="shared" si="16"/>
        <v>0</v>
      </c>
      <c r="AP89" s="17">
        <f t="shared" si="16"/>
        <v>0</v>
      </c>
      <c r="AQ89" s="17">
        <f t="shared" si="16"/>
        <v>0</v>
      </c>
      <c r="AR89" s="17">
        <f t="shared" si="16"/>
        <v>0</v>
      </c>
      <c r="AS89" s="17">
        <f t="shared" si="16"/>
        <v>0</v>
      </c>
      <c r="AT89" s="17">
        <f t="shared" si="16"/>
        <v>0</v>
      </c>
    </row>
    <row r="90" spans="1:46" ht="15.75" outlineLevel="1" x14ac:dyDescent="0.25">
      <c r="A90" s="18">
        <f t="shared" si="8"/>
        <v>41</v>
      </c>
      <c r="B90" s="22" t="str">
        <f t="shared" ref="B90:C93" si="17">B43</f>
        <v>-</v>
      </c>
      <c r="C90" s="23" t="str">
        <f t="shared" si="17"/>
        <v>-</v>
      </c>
      <c r="D90" s="17">
        <f t="shared" si="5"/>
        <v>0</v>
      </c>
      <c r="E90" s="24">
        <f>IF(D90&gt;0,RANK(D90,$D$50:$D$93),Реглист!$C$93+1)</f>
        <v>43</v>
      </c>
      <c r="F90" s="17">
        <f t="shared" si="6"/>
        <v>0</v>
      </c>
      <c r="G90" s="17">
        <f t="shared" si="16"/>
        <v>0</v>
      </c>
      <c r="H90" s="17">
        <f t="shared" si="16"/>
        <v>0</v>
      </c>
      <c r="I90" s="17">
        <f t="shared" si="16"/>
        <v>0</v>
      </c>
      <c r="J90" s="17">
        <f t="shared" si="16"/>
        <v>0</v>
      </c>
      <c r="K90" s="17">
        <f t="shared" si="16"/>
        <v>0</v>
      </c>
      <c r="L90" s="17">
        <f t="shared" si="16"/>
        <v>0</v>
      </c>
      <c r="M90" s="17">
        <f t="shared" si="16"/>
        <v>0</v>
      </c>
      <c r="N90" s="17">
        <f t="shared" si="16"/>
        <v>0</v>
      </c>
      <c r="O90" s="17">
        <f t="shared" si="16"/>
        <v>0</v>
      </c>
      <c r="P90" s="17">
        <f t="shared" si="16"/>
        <v>0</v>
      </c>
      <c r="Q90" s="17">
        <f t="shared" si="16"/>
        <v>0</v>
      </c>
      <c r="R90" s="17">
        <f t="shared" si="16"/>
        <v>0</v>
      </c>
      <c r="S90" s="17">
        <f t="shared" si="16"/>
        <v>0</v>
      </c>
      <c r="T90" s="17">
        <f t="shared" si="16"/>
        <v>0</v>
      </c>
      <c r="U90" s="17">
        <f t="shared" si="16"/>
        <v>0</v>
      </c>
      <c r="V90" s="17">
        <f t="shared" si="16"/>
        <v>0</v>
      </c>
      <c r="W90" s="17">
        <f t="shared" si="16"/>
        <v>0</v>
      </c>
      <c r="X90" s="17">
        <f t="shared" si="16"/>
        <v>0</v>
      </c>
      <c r="Y90" s="17">
        <f t="shared" si="16"/>
        <v>0</v>
      </c>
      <c r="Z90" s="17">
        <f t="shared" si="16"/>
        <v>0</v>
      </c>
      <c r="AA90" s="17">
        <f t="shared" si="16"/>
        <v>0</v>
      </c>
      <c r="AB90" s="17">
        <f t="shared" si="16"/>
        <v>0</v>
      </c>
      <c r="AC90" s="17">
        <f t="shared" si="16"/>
        <v>0</v>
      </c>
      <c r="AD90" s="17">
        <f t="shared" si="16"/>
        <v>0</v>
      </c>
      <c r="AE90" s="17">
        <f t="shared" si="16"/>
        <v>0</v>
      </c>
      <c r="AF90" s="17">
        <f t="shared" si="16"/>
        <v>0</v>
      </c>
      <c r="AG90" s="17">
        <f t="shared" si="16"/>
        <v>0</v>
      </c>
      <c r="AH90" s="17">
        <f t="shared" si="16"/>
        <v>0</v>
      </c>
      <c r="AI90" s="17">
        <f t="shared" si="16"/>
        <v>0</v>
      </c>
      <c r="AJ90" s="17">
        <f t="shared" si="16"/>
        <v>0</v>
      </c>
      <c r="AK90" s="17">
        <f t="shared" si="16"/>
        <v>0</v>
      </c>
      <c r="AL90" s="17">
        <f t="shared" si="16"/>
        <v>0</v>
      </c>
      <c r="AM90" s="17">
        <f t="shared" si="16"/>
        <v>0</v>
      </c>
      <c r="AN90" s="17">
        <f t="shared" si="16"/>
        <v>0</v>
      </c>
      <c r="AO90" s="17">
        <f t="shared" si="16"/>
        <v>0</v>
      </c>
      <c r="AP90" s="17">
        <f t="shared" si="16"/>
        <v>0</v>
      </c>
      <c r="AQ90" s="17">
        <f t="shared" si="16"/>
        <v>0</v>
      </c>
      <c r="AR90" s="17">
        <f t="shared" si="16"/>
        <v>0</v>
      </c>
      <c r="AS90" s="17">
        <f t="shared" si="16"/>
        <v>0</v>
      </c>
      <c r="AT90" s="17">
        <f t="shared" si="16"/>
        <v>0</v>
      </c>
    </row>
    <row r="91" spans="1:46" ht="15.75" outlineLevel="1" x14ac:dyDescent="0.25">
      <c r="A91" s="18">
        <f t="shared" si="8"/>
        <v>42</v>
      </c>
      <c r="B91" s="22" t="str">
        <f t="shared" si="17"/>
        <v>BASS HUNTER</v>
      </c>
      <c r="C91" s="23" t="str">
        <f t="shared" si="17"/>
        <v>Кириевский Андрей</v>
      </c>
      <c r="D91" s="17">
        <f t="shared" si="5"/>
        <v>856.58</v>
      </c>
      <c r="E91" s="24">
        <f>IF(D91&gt;0,RANK(D91,$D$50:$D$93),Реглист!$C$93+1)</f>
        <v>8</v>
      </c>
      <c r="F91" s="17">
        <f t="shared" si="6"/>
        <v>110.25</v>
      </c>
      <c r="G91" s="17">
        <f t="shared" si="16"/>
        <v>169</v>
      </c>
      <c r="H91" s="17">
        <f t="shared" si="16"/>
        <v>169</v>
      </c>
      <c r="I91" s="17">
        <f t="shared" si="16"/>
        <v>234.09000000000003</v>
      </c>
      <c r="J91" s="17">
        <f t="shared" si="16"/>
        <v>174.23999999999998</v>
      </c>
      <c r="K91" s="17">
        <f t="shared" si="16"/>
        <v>0</v>
      </c>
      <c r="L91" s="17">
        <f t="shared" si="16"/>
        <v>0</v>
      </c>
      <c r="M91" s="17">
        <f t="shared" si="16"/>
        <v>0</v>
      </c>
      <c r="N91" s="17">
        <f t="shared" si="16"/>
        <v>0</v>
      </c>
      <c r="O91" s="17">
        <f t="shared" si="16"/>
        <v>0</v>
      </c>
      <c r="P91" s="17">
        <f t="shared" si="16"/>
        <v>0</v>
      </c>
      <c r="Q91" s="17">
        <f t="shared" si="16"/>
        <v>0</v>
      </c>
      <c r="R91" s="17">
        <f t="shared" si="16"/>
        <v>0</v>
      </c>
      <c r="S91" s="17">
        <f t="shared" si="16"/>
        <v>0</v>
      </c>
      <c r="T91" s="17">
        <f t="shared" si="16"/>
        <v>0</v>
      </c>
      <c r="U91" s="17">
        <f t="shared" si="16"/>
        <v>0</v>
      </c>
      <c r="V91" s="17">
        <f t="shared" si="16"/>
        <v>0</v>
      </c>
      <c r="W91" s="17">
        <f t="shared" si="16"/>
        <v>0</v>
      </c>
      <c r="X91" s="17">
        <f t="shared" si="16"/>
        <v>0</v>
      </c>
      <c r="Y91" s="17">
        <f t="shared" si="16"/>
        <v>0</v>
      </c>
      <c r="Z91" s="17">
        <f t="shared" si="16"/>
        <v>0</v>
      </c>
      <c r="AA91" s="17">
        <f t="shared" si="16"/>
        <v>0</v>
      </c>
      <c r="AB91" s="17">
        <f t="shared" si="16"/>
        <v>0</v>
      </c>
      <c r="AC91" s="17">
        <f t="shared" si="16"/>
        <v>0</v>
      </c>
      <c r="AD91" s="17">
        <f t="shared" si="16"/>
        <v>0</v>
      </c>
      <c r="AE91" s="17">
        <f t="shared" si="16"/>
        <v>0</v>
      </c>
      <c r="AF91" s="17">
        <f t="shared" si="16"/>
        <v>0</v>
      </c>
      <c r="AG91" s="17">
        <f t="shared" si="16"/>
        <v>0</v>
      </c>
      <c r="AH91" s="17">
        <f t="shared" si="16"/>
        <v>0</v>
      </c>
      <c r="AI91" s="17">
        <f t="shared" si="16"/>
        <v>0</v>
      </c>
      <c r="AJ91" s="17">
        <f t="shared" si="16"/>
        <v>0</v>
      </c>
      <c r="AK91" s="17">
        <f t="shared" si="16"/>
        <v>0</v>
      </c>
      <c r="AL91" s="17">
        <f t="shared" si="16"/>
        <v>0</v>
      </c>
      <c r="AM91" s="17">
        <f t="shared" si="16"/>
        <v>0</v>
      </c>
      <c r="AN91" s="17">
        <f t="shared" si="16"/>
        <v>0</v>
      </c>
      <c r="AO91" s="17">
        <f t="shared" si="16"/>
        <v>0</v>
      </c>
      <c r="AP91" s="17">
        <f t="shared" si="16"/>
        <v>0</v>
      </c>
      <c r="AQ91" s="17">
        <f t="shared" si="16"/>
        <v>0</v>
      </c>
      <c r="AR91" s="17">
        <f t="shared" si="16"/>
        <v>0</v>
      </c>
      <c r="AS91" s="17">
        <f t="shared" si="16"/>
        <v>0</v>
      </c>
      <c r="AT91" s="17">
        <f t="shared" si="16"/>
        <v>0</v>
      </c>
    </row>
    <row r="92" spans="1:46" ht="15.75" outlineLevel="1" x14ac:dyDescent="0.25">
      <c r="A92" s="18">
        <f>A91+1</f>
        <v>43</v>
      </c>
      <c r="B92" s="22" t="str">
        <f t="shared" si="17"/>
        <v>LOVISNAMI</v>
      </c>
      <c r="C92" s="23" t="str">
        <f t="shared" si="17"/>
        <v>Мазовка Иван</v>
      </c>
      <c r="D92" s="17">
        <f>SUM(F92:AT92)</f>
        <v>0</v>
      </c>
      <c r="E92" s="24">
        <f>IF(D92&gt;0,RANK(D92,$D$50:$D$93),Реглист!$C$93+1)</f>
        <v>43</v>
      </c>
      <c r="F92" s="17">
        <f t="shared" si="6"/>
        <v>0</v>
      </c>
      <c r="G92" s="17">
        <f t="shared" si="16"/>
        <v>0</v>
      </c>
      <c r="H92" s="17">
        <f t="shared" si="16"/>
        <v>0</v>
      </c>
      <c r="I92" s="17">
        <f t="shared" si="16"/>
        <v>0</v>
      </c>
      <c r="J92" s="17">
        <f t="shared" si="16"/>
        <v>0</v>
      </c>
      <c r="K92" s="17">
        <f t="shared" si="16"/>
        <v>0</v>
      </c>
      <c r="L92" s="17">
        <f t="shared" si="16"/>
        <v>0</v>
      </c>
      <c r="M92" s="17">
        <f t="shared" si="16"/>
        <v>0</v>
      </c>
      <c r="N92" s="17">
        <f t="shared" si="16"/>
        <v>0</v>
      </c>
      <c r="O92" s="17">
        <f t="shared" si="16"/>
        <v>0</v>
      </c>
      <c r="P92" s="17">
        <f t="shared" si="16"/>
        <v>0</v>
      </c>
      <c r="Q92" s="17">
        <f t="shared" si="16"/>
        <v>0</v>
      </c>
      <c r="R92" s="17">
        <f t="shared" si="16"/>
        <v>0</v>
      </c>
      <c r="S92" s="17">
        <f t="shared" si="16"/>
        <v>0</v>
      </c>
      <c r="T92" s="17">
        <f t="shared" si="16"/>
        <v>0</v>
      </c>
      <c r="U92" s="17">
        <f t="shared" si="16"/>
        <v>0</v>
      </c>
      <c r="V92" s="17">
        <f t="shared" si="16"/>
        <v>0</v>
      </c>
      <c r="W92" s="17">
        <f t="shared" si="16"/>
        <v>0</v>
      </c>
      <c r="X92" s="17">
        <f t="shared" si="16"/>
        <v>0</v>
      </c>
      <c r="Y92" s="17">
        <f t="shared" si="16"/>
        <v>0</v>
      </c>
      <c r="Z92" s="17">
        <f t="shared" si="16"/>
        <v>0</v>
      </c>
      <c r="AA92" s="17">
        <f t="shared" si="16"/>
        <v>0</v>
      </c>
      <c r="AB92" s="17">
        <f t="shared" si="16"/>
        <v>0</v>
      </c>
      <c r="AC92" s="17">
        <f t="shared" si="16"/>
        <v>0</v>
      </c>
      <c r="AD92" s="17">
        <f t="shared" si="16"/>
        <v>0</v>
      </c>
      <c r="AE92" s="17">
        <f t="shared" si="16"/>
        <v>0</v>
      </c>
      <c r="AF92" s="17">
        <f t="shared" si="16"/>
        <v>0</v>
      </c>
      <c r="AG92" s="17">
        <f t="shared" si="16"/>
        <v>0</v>
      </c>
      <c r="AH92" s="17">
        <f t="shared" si="16"/>
        <v>0</v>
      </c>
      <c r="AI92" s="17">
        <f t="shared" si="16"/>
        <v>0</v>
      </c>
      <c r="AJ92" s="17">
        <f t="shared" si="16"/>
        <v>0</v>
      </c>
      <c r="AK92" s="17">
        <f t="shared" si="16"/>
        <v>0</v>
      </c>
      <c r="AL92" s="17">
        <f t="shared" si="16"/>
        <v>0</v>
      </c>
      <c r="AM92" s="17">
        <f t="shared" si="16"/>
        <v>0</v>
      </c>
      <c r="AN92" s="17">
        <f t="shared" si="16"/>
        <v>0</v>
      </c>
      <c r="AO92" s="17">
        <f t="shared" si="16"/>
        <v>0</v>
      </c>
      <c r="AP92" s="17">
        <f t="shared" si="16"/>
        <v>0</v>
      </c>
      <c r="AQ92" s="17">
        <f t="shared" si="16"/>
        <v>0</v>
      </c>
      <c r="AR92" s="17">
        <f t="shared" si="16"/>
        <v>0</v>
      </c>
      <c r="AS92" s="17">
        <f t="shared" si="16"/>
        <v>0</v>
      </c>
      <c r="AT92" s="17">
        <f t="shared" si="16"/>
        <v>0</v>
      </c>
    </row>
    <row r="93" spans="1:46" ht="15.75" outlineLevel="1" x14ac:dyDescent="0.25">
      <c r="A93" s="18">
        <f>A92+1</f>
        <v>44</v>
      </c>
      <c r="B93" s="22" t="str">
        <f t="shared" si="17"/>
        <v>Fishka</v>
      </c>
      <c r="C93" s="23" t="str">
        <f t="shared" si="17"/>
        <v>Наконечник Александр</v>
      </c>
      <c r="D93" s="17">
        <f>SUM(F93:AT93)</f>
        <v>0</v>
      </c>
      <c r="E93" s="24">
        <f>IF(D93&gt;0,RANK(D93,$D$50:$D$93),Реглист!$C$93+1)</f>
        <v>43</v>
      </c>
      <c r="F93" s="17">
        <f t="shared" si="6"/>
        <v>0</v>
      </c>
      <c r="G93" s="17">
        <f t="shared" si="16"/>
        <v>0</v>
      </c>
      <c r="H93" s="17">
        <f t="shared" si="16"/>
        <v>0</v>
      </c>
      <c r="I93" s="17">
        <f t="shared" si="16"/>
        <v>0</v>
      </c>
      <c r="J93" s="17">
        <f t="shared" si="16"/>
        <v>0</v>
      </c>
      <c r="K93" s="17">
        <f t="shared" si="16"/>
        <v>0</v>
      </c>
      <c r="L93" s="17">
        <f t="shared" si="16"/>
        <v>0</v>
      </c>
      <c r="M93" s="17">
        <f t="shared" si="16"/>
        <v>0</v>
      </c>
      <c r="N93" s="17">
        <f t="shared" si="16"/>
        <v>0</v>
      </c>
      <c r="O93" s="17">
        <f t="shared" si="16"/>
        <v>0</v>
      </c>
      <c r="P93" s="17">
        <f t="shared" si="16"/>
        <v>0</v>
      </c>
      <c r="Q93" s="17">
        <f t="shared" si="16"/>
        <v>0</v>
      </c>
      <c r="R93" s="17">
        <f t="shared" si="16"/>
        <v>0</v>
      </c>
      <c r="S93" s="17">
        <f t="shared" si="16"/>
        <v>0</v>
      </c>
      <c r="T93" s="17">
        <f t="shared" si="16"/>
        <v>0</v>
      </c>
      <c r="U93" s="17">
        <f t="shared" si="16"/>
        <v>0</v>
      </c>
      <c r="V93" s="17">
        <f t="shared" si="16"/>
        <v>0</v>
      </c>
      <c r="W93" s="17">
        <f t="shared" si="16"/>
        <v>0</v>
      </c>
      <c r="X93" s="17">
        <f t="shared" si="16"/>
        <v>0</v>
      </c>
      <c r="Y93" s="17">
        <f t="shared" si="16"/>
        <v>0</v>
      </c>
      <c r="Z93" s="17">
        <f t="shared" si="16"/>
        <v>0</v>
      </c>
      <c r="AA93" s="17">
        <f t="shared" si="16"/>
        <v>0</v>
      </c>
      <c r="AB93" s="17">
        <f t="shared" si="16"/>
        <v>0</v>
      </c>
      <c r="AC93" s="17">
        <f t="shared" si="16"/>
        <v>0</v>
      </c>
      <c r="AD93" s="17">
        <f t="shared" si="16"/>
        <v>0</v>
      </c>
      <c r="AE93" s="17">
        <f t="shared" si="16"/>
        <v>0</v>
      </c>
      <c r="AF93" s="17">
        <f t="shared" si="16"/>
        <v>0</v>
      </c>
      <c r="AG93" s="17">
        <f t="shared" si="16"/>
        <v>0</v>
      </c>
      <c r="AH93" s="17">
        <f t="shared" si="16"/>
        <v>0</v>
      </c>
      <c r="AI93" s="17">
        <f t="shared" si="16"/>
        <v>0</v>
      </c>
      <c r="AJ93" s="17">
        <f t="shared" si="16"/>
        <v>0</v>
      </c>
      <c r="AK93" s="17">
        <f t="shared" si="16"/>
        <v>0</v>
      </c>
      <c r="AL93" s="17">
        <f t="shared" si="16"/>
        <v>0</v>
      </c>
      <c r="AM93" s="17">
        <f t="shared" si="16"/>
        <v>0</v>
      </c>
      <c r="AN93" s="17">
        <f t="shared" si="16"/>
        <v>0</v>
      </c>
      <c r="AO93" s="17">
        <f t="shared" si="16"/>
        <v>0</v>
      </c>
      <c r="AP93" s="17">
        <f t="shared" si="16"/>
        <v>0</v>
      </c>
      <c r="AQ93" s="17">
        <f t="shared" si="16"/>
        <v>0</v>
      </c>
      <c r="AR93" s="17">
        <f t="shared" si="16"/>
        <v>0</v>
      </c>
      <c r="AS93" s="17">
        <f t="shared" si="16"/>
        <v>0</v>
      </c>
      <c r="AT93" s="17">
        <f t="shared" si="16"/>
        <v>0</v>
      </c>
    </row>
  </sheetData>
  <mergeCells count="21">
    <mergeCell ref="A1:A2"/>
    <mergeCell ref="B1:B2"/>
    <mergeCell ref="C1:C2"/>
    <mergeCell ref="D1:D2"/>
    <mergeCell ref="E1:E2"/>
    <mergeCell ref="AL1:AN1"/>
    <mergeCell ref="AO1:AQ1"/>
    <mergeCell ref="AR1:AT1"/>
    <mergeCell ref="F2:AT2"/>
    <mergeCell ref="C47:E47"/>
    <mergeCell ref="F1:Y1"/>
    <mergeCell ref="Z1:AB1"/>
    <mergeCell ref="AC1:AE1"/>
    <mergeCell ref="AF1:AH1"/>
    <mergeCell ref="AI1:AK1"/>
    <mergeCell ref="F48:AT49"/>
    <mergeCell ref="A48:A49"/>
    <mergeCell ref="B48:B49"/>
    <mergeCell ref="C48:C49"/>
    <mergeCell ref="D48:D49"/>
    <mergeCell ref="E48:E49"/>
  </mergeCells>
  <conditionalFormatting sqref="D3:D46">
    <cfRule type="duplicateValues" dxfId="2" priority="2"/>
  </conditionalFormatting>
  <pageMargins left="0.7" right="0.7" top="0.75" bottom="0.75" header="0.51180555555555496" footer="0.51180555555555496"/>
  <pageSetup paperSize="9" scale="20" firstPageNumber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zoomScaleNormal="100" workbookViewId="0"/>
  </sheetViews>
  <sheetFormatPr defaultRowHeight="15" x14ac:dyDescent="0.25"/>
  <cols>
    <col min="1" max="1025" width="8.7109375" customWidth="1"/>
  </cols>
  <sheetData>
    <row r="1" spans="1:17" ht="15.75" x14ac:dyDescent="0.25">
      <c r="A1" s="62" t="s">
        <v>2</v>
      </c>
      <c r="B1" s="50" t="s">
        <v>109</v>
      </c>
      <c r="C1" s="26" t="s">
        <v>110</v>
      </c>
      <c r="D1" s="63" t="s">
        <v>111</v>
      </c>
      <c r="E1" s="63"/>
      <c r="F1" s="63"/>
      <c r="G1" s="63"/>
      <c r="H1" s="63" t="s">
        <v>112</v>
      </c>
      <c r="I1" s="63"/>
      <c r="J1" s="63"/>
      <c r="K1" s="63"/>
      <c r="L1" s="61" t="s">
        <v>113</v>
      </c>
      <c r="M1" s="61"/>
      <c r="N1" s="61"/>
      <c r="O1" s="61" t="s">
        <v>114</v>
      </c>
      <c r="P1" s="61"/>
      <c r="Q1" s="61"/>
    </row>
    <row r="2" spans="1:17" ht="15.75" x14ac:dyDescent="0.25">
      <c r="A2" s="62"/>
      <c r="B2" s="50"/>
      <c r="C2" s="27"/>
      <c r="D2" s="61" t="s">
        <v>115</v>
      </c>
      <c r="E2" s="61"/>
      <c r="F2" s="61" t="s">
        <v>116</v>
      </c>
      <c r="G2" s="61"/>
      <c r="H2" s="61" t="s">
        <v>115</v>
      </c>
      <c r="I2" s="61"/>
      <c r="J2" s="61" t="s">
        <v>116</v>
      </c>
      <c r="K2" s="61"/>
      <c r="L2" s="61"/>
      <c r="M2" s="61"/>
      <c r="N2" s="61"/>
      <c r="O2" s="61"/>
      <c r="P2" s="61"/>
      <c r="Q2" s="61"/>
    </row>
    <row r="3" spans="1:17" ht="15.75" x14ac:dyDescent="0.25">
      <c r="A3" s="62"/>
      <c r="B3" s="50"/>
      <c r="C3" s="28"/>
      <c r="D3" s="29" t="s">
        <v>108</v>
      </c>
      <c r="E3" s="30" t="s">
        <v>97</v>
      </c>
      <c r="F3" s="31" t="s">
        <v>108</v>
      </c>
      <c r="G3" s="30" t="s">
        <v>97</v>
      </c>
      <c r="H3" s="31" t="s">
        <v>108</v>
      </c>
      <c r="I3" s="30" t="s">
        <v>97</v>
      </c>
      <c r="J3" s="31" t="s">
        <v>108</v>
      </c>
      <c r="K3" s="30" t="s">
        <v>97</v>
      </c>
      <c r="L3" s="31" t="s">
        <v>108</v>
      </c>
      <c r="M3" s="31" t="s">
        <v>117</v>
      </c>
      <c r="N3" s="30" t="s">
        <v>97</v>
      </c>
      <c r="O3" s="31" t="s">
        <v>108</v>
      </c>
      <c r="P3" s="31" t="s">
        <v>117</v>
      </c>
      <c r="Q3" s="30" t="s">
        <v>97</v>
      </c>
    </row>
    <row r="4" spans="1:17" ht="15.75" x14ac:dyDescent="0.25">
      <c r="A4" s="59">
        <v>1</v>
      </c>
      <c r="B4" s="59" t="s">
        <v>118</v>
      </c>
      <c r="C4" s="14" t="s">
        <v>119</v>
      </c>
      <c r="D4" s="32"/>
      <c r="E4" s="32"/>
      <c r="F4" s="32"/>
      <c r="G4" s="32"/>
      <c r="H4" s="32"/>
      <c r="I4" s="32"/>
      <c r="J4" s="32"/>
      <c r="K4" s="32"/>
      <c r="L4" s="32">
        <f t="shared" ref="L4:L31" si="0">D4+F4+H4+J4</f>
        <v>0</v>
      </c>
      <c r="M4" s="32">
        <f t="shared" ref="M4:M31" si="1">E4+G4+I4+K4</f>
        <v>0</v>
      </c>
      <c r="N4" s="32"/>
      <c r="O4" s="60">
        <f>L4+L5</f>
        <v>0</v>
      </c>
      <c r="P4" s="60">
        <f>M4+M5</f>
        <v>0</v>
      </c>
      <c r="Q4" s="60"/>
    </row>
    <row r="5" spans="1:17" ht="15.75" x14ac:dyDescent="0.25">
      <c r="A5" s="59"/>
      <c r="B5" s="59"/>
      <c r="C5" s="33" t="s">
        <v>120</v>
      </c>
      <c r="D5" s="34"/>
      <c r="E5" s="34"/>
      <c r="F5" s="34"/>
      <c r="G5" s="34"/>
      <c r="H5" s="34"/>
      <c r="I5" s="34"/>
      <c r="J5" s="34"/>
      <c r="K5" s="34"/>
      <c r="L5" s="34">
        <f t="shared" si="0"/>
        <v>0</v>
      </c>
      <c r="M5" s="34">
        <f t="shared" si="1"/>
        <v>0</v>
      </c>
      <c r="N5" s="34"/>
      <c r="O5" s="60"/>
      <c r="P5" s="60"/>
      <c r="Q5" s="60"/>
    </row>
    <row r="6" spans="1:17" ht="15.75" x14ac:dyDescent="0.25">
      <c r="A6" s="57">
        <v>2</v>
      </c>
      <c r="B6" s="57" t="s">
        <v>40</v>
      </c>
      <c r="C6" s="33" t="s">
        <v>41</v>
      </c>
      <c r="D6" s="34"/>
      <c r="E6" s="34"/>
      <c r="F6" s="34"/>
      <c r="G6" s="34"/>
      <c r="H6" s="35"/>
      <c r="I6" s="35"/>
      <c r="J6" s="34"/>
      <c r="K6" s="34"/>
      <c r="L6" s="34">
        <f t="shared" si="0"/>
        <v>0</v>
      </c>
      <c r="M6" s="34">
        <f t="shared" si="1"/>
        <v>0</v>
      </c>
      <c r="N6" s="34"/>
      <c r="O6" s="58">
        <f>L6+L7</f>
        <v>0</v>
      </c>
      <c r="P6" s="58">
        <f>M6+M7</f>
        <v>0</v>
      </c>
      <c r="Q6" s="58"/>
    </row>
    <row r="7" spans="1:17" ht="15.75" x14ac:dyDescent="0.25">
      <c r="A7" s="57"/>
      <c r="B7" s="57"/>
      <c r="C7" s="33" t="s">
        <v>42</v>
      </c>
      <c r="D7" s="34"/>
      <c r="E7" s="34"/>
      <c r="F7" s="34"/>
      <c r="G7" s="34"/>
      <c r="H7" s="34"/>
      <c r="I7" s="34"/>
      <c r="J7" s="35"/>
      <c r="K7" s="35"/>
      <c r="L7" s="34">
        <f t="shared" si="0"/>
        <v>0</v>
      </c>
      <c r="M7" s="34">
        <f t="shared" si="1"/>
        <v>0</v>
      </c>
      <c r="N7" s="34"/>
      <c r="O7" s="58"/>
      <c r="P7" s="58"/>
      <c r="Q7" s="58"/>
    </row>
    <row r="8" spans="1:17" ht="15.75" x14ac:dyDescent="0.25">
      <c r="A8" s="57">
        <v>3</v>
      </c>
      <c r="B8" s="57" t="s">
        <v>121</v>
      </c>
      <c r="C8" s="33" t="s">
        <v>21</v>
      </c>
      <c r="D8" s="34">
        <v>196</v>
      </c>
      <c r="E8" s="34"/>
      <c r="F8" s="34"/>
      <c r="G8" s="34"/>
      <c r="H8" s="34"/>
      <c r="I8" s="34"/>
      <c r="J8" s="34"/>
      <c r="K8" s="34"/>
      <c r="L8" s="34">
        <f t="shared" si="0"/>
        <v>196</v>
      </c>
      <c r="M8" s="34">
        <f t="shared" si="1"/>
        <v>0</v>
      </c>
      <c r="N8" s="34"/>
      <c r="O8" s="58">
        <f>L8+L9</f>
        <v>196</v>
      </c>
      <c r="P8" s="58">
        <f>M8+M9</f>
        <v>0</v>
      </c>
      <c r="Q8" s="58"/>
    </row>
    <row r="9" spans="1:17" ht="15.75" x14ac:dyDescent="0.25">
      <c r="A9" s="57"/>
      <c r="B9" s="57"/>
      <c r="C9" s="33" t="s">
        <v>22</v>
      </c>
      <c r="D9" s="34"/>
      <c r="E9" s="34"/>
      <c r="F9" s="34"/>
      <c r="G9" s="34"/>
      <c r="H9" s="34"/>
      <c r="I9" s="34"/>
      <c r="J9" s="34"/>
      <c r="K9" s="34"/>
      <c r="L9" s="34">
        <f t="shared" si="0"/>
        <v>0</v>
      </c>
      <c r="M9" s="34">
        <f t="shared" si="1"/>
        <v>0</v>
      </c>
      <c r="N9" s="34"/>
      <c r="O9" s="58"/>
      <c r="P9" s="58"/>
      <c r="Q9" s="58"/>
    </row>
    <row r="10" spans="1:17" ht="15.75" x14ac:dyDescent="0.25">
      <c r="A10" s="57">
        <v>4</v>
      </c>
      <c r="B10" s="57" t="s">
        <v>122</v>
      </c>
      <c r="C10" s="33" t="s">
        <v>123</v>
      </c>
      <c r="D10" s="34"/>
      <c r="E10" s="34"/>
      <c r="F10" s="34"/>
      <c r="G10" s="34"/>
      <c r="H10" s="34"/>
      <c r="I10" s="36"/>
      <c r="J10" s="36"/>
      <c r="K10" s="34"/>
      <c r="L10" s="34">
        <f t="shared" si="0"/>
        <v>0</v>
      </c>
      <c r="M10" s="34">
        <f t="shared" si="1"/>
        <v>0</v>
      </c>
      <c r="N10" s="34"/>
      <c r="O10" s="58">
        <f>L10+L11</f>
        <v>81</v>
      </c>
      <c r="P10" s="58">
        <f>M10+M11</f>
        <v>0</v>
      </c>
      <c r="Q10" s="58"/>
    </row>
    <row r="11" spans="1:17" ht="15.75" x14ac:dyDescent="0.25">
      <c r="A11" s="57"/>
      <c r="B11" s="57"/>
      <c r="C11" s="33" t="s">
        <v>124</v>
      </c>
      <c r="D11" s="34">
        <v>81</v>
      </c>
      <c r="E11" s="34"/>
      <c r="F11" s="34"/>
      <c r="G11" s="36"/>
      <c r="H11" s="34"/>
      <c r="I11" s="36"/>
      <c r="J11" s="34"/>
      <c r="K11" s="34"/>
      <c r="L11" s="34">
        <f t="shared" si="0"/>
        <v>81</v>
      </c>
      <c r="M11" s="34">
        <f t="shared" si="1"/>
        <v>0</v>
      </c>
      <c r="N11" s="34"/>
      <c r="O11" s="58"/>
      <c r="P11" s="58"/>
      <c r="Q11" s="58"/>
    </row>
    <row r="12" spans="1:17" ht="15.75" x14ac:dyDescent="0.25">
      <c r="A12" s="57">
        <v>5</v>
      </c>
      <c r="B12" s="57" t="s">
        <v>125</v>
      </c>
      <c r="C12" s="33" t="s">
        <v>72</v>
      </c>
      <c r="D12" s="34"/>
      <c r="E12" s="34"/>
      <c r="F12" s="34"/>
      <c r="G12" s="34"/>
      <c r="H12" s="34"/>
      <c r="I12" s="34"/>
      <c r="J12" s="34"/>
      <c r="K12" s="34"/>
      <c r="L12" s="34">
        <f t="shared" si="0"/>
        <v>0</v>
      </c>
      <c r="M12" s="34">
        <f t="shared" si="1"/>
        <v>0</v>
      </c>
      <c r="N12" s="34"/>
      <c r="O12" s="58">
        <f>L12+L13</f>
        <v>36</v>
      </c>
      <c r="P12" s="58">
        <f>M12+M13</f>
        <v>0</v>
      </c>
      <c r="Q12" s="58"/>
    </row>
    <row r="13" spans="1:17" ht="15.75" x14ac:dyDescent="0.25">
      <c r="A13" s="57"/>
      <c r="B13" s="57"/>
      <c r="C13" s="33" t="s">
        <v>126</v>
      </c>
      <c r="D13" s="34">
        <v>36</v>
      </c>
      <c r="E13" s="34"/>
      <c r="F13" s="34"/>
      <c r="G13" s="34"/>
      <c r="H13" s="34"/>
      <c r="I13" s="34"/>
      <c r="J13" s="34"/>
      <c r="K13" s="34"/>
      <c r="L13" s="34">
        <f t="shared" si="0"/>
        <v>36</v>
      </c>
      <c r="M13" s="34">
        <f t="shared" si="1"/>
        <v>0</v>
      </c>
      <c r="N13" s="34"/>
      <c r="O13" s="58"/>
      <c r="P13" s="58"/>
      <c r="Q13" s="58"/>
    </row>
    <row r="14" spans="1:17" ht="15.75" x14ac:dyDescent="0.25">
      <c r="A14" s="57">
        <v>6</v>
      </c>
      <c r="B14" s="57" t="s">
        <v>25</v>
      </c>
      <c r="C14" s="33" t="s">
        <v>27</v>
      </c>
      <c r="D14" s="34">
        <v>121</v>
      </c>
      <c r="E14" s="34"/>
      <c r="F14" s="34"/>
      <c r="G14" s="34"/>
      <c r="H14" s="34"/>
      <c r="I14" s="34"/>
      <c r="J14" s="34"/>
      <c r="K14" s="34"/>
      <c r="L14" s="34">
        <f t="shared" si="0"/>
        <v>121</v>
      </c>
      <c r="M14" s="34">
        <f t="shared" si="1"/>
        <v>0</v>
      </c>
      <c r="N14" s="34"/>
      <c r="O14" s="58">
        <f>L14+L15</f>
        <v>121</v>
      </c>
      <c r="P14" s="58">
        <f>M14+M15</f>
        <v>0</v>
      </c>
      <c r="Q14" s="58"/>
    </row>
    <row r="15" spans="1:17" ht="15.75" x14ac:dyDescent="0.25">
      <c r="A15" s="57"/>
      <c r="B15" s="57"/>
      <c r="C15" s="33" t="s">
        <v>127</v>
      </c>
      <c r="D15" s="34"/>
      <c r="E15" s="34"/>
      <c r="F15" s="34"/>
      <c r="G15" s="34"/>
      <c r="H15" s="34"/>
      <c r="I15" s="34"/>
      <c r="J15" s="34"/>
      <c r="K15" s="34"/>
      <c r="L15" s="34">
        <f t="shared" si="0"/>
        <v>0</v>
      </c>
      <c r="M15" s="34">
        <f t="shared" si="1"/>
        <v>0</v>
      </c>
      <c r="N15" s="34"/>
      <c r="O15" s="58"/>
      <c r="P15" s="58"/>
      <c r="Q15" s="58"/>
    </row>
    <row r="16" spans="1:17" ht="15.75" x14ac:dyDescent="0.25">
      <c r="A16" s="57">
        <v>7</v>
      </c>
      <c r="B16" s="57" t="s">
        <v>54</v>
      </c>
      <c r="C16" s="33" t="s">
        <v>55</v>
      </c>
      <c r="D16" s="34"/>
      <c r="E16" s="34"/>
      <c r="F16" s="34"/>
      <c r="G16" s="34"/>
      <c r="H16" s="34"/>
      <c r="I16" s="34"/>
      <c r="J16" s="34"/>
      <c r="K16" s="34"/>
      <c r="L16" s="34">
        <f t="shared" si="0"/>
        <v>0</v>
      </c>
      <c r="M16" s="34">
        <f t="shared" si="1"/>
        <v>0</v>
      </c>
      <c r="N16" s="34"/>
      <c r="O16" s="58">
        <f>L16+L17</f>
        <v>0</v>
      </c>
      <c r="P16" s="58">
        <f>M16+M17</f>
        <v>0</v>
      </c>
      <c r="Q16" s="58"/>
    </row>
    <row r="17" spans="1:17" ht="15.75" x14ac:dyDescent="0.25">
      <c r="A17" s="57"/>
      <c r="B17" s="57"/>
      <c r="C17" s="33" t="s">
        <v>128</v>
      </c>
      <c r="D17" s="34"/>
      <c r="E17" s="34"/>
      <c r="F17" s="34"/>
      <c r="G17" s="34"/>
      <c r="H17" s="34"/>
      <c r="I17" s="34"/>
      <c r="J17" s="37"/>
      <c r="K17" s="34"/>
      <c r="L17" s="34">
        <f t="shared" si="0"/>
        <v>0</v>
      </c>
      <c r="M17" s="34">
        <f t="shared" si="1"/>
        <v>0</v>
      </c>
      <c r="N17" s="34"/>
      <c r="O17" s="58"/>
      <c r="P17" s="58"/>
      <c r="Q17" s="58"/>
    </row>
    <row r="18" spans="1:17" ht="15.75" x14ac:dyDescent="0.25">
      <c r="A18" s="57">
        <v>8</v>
      </c>
      <c r="B18" s="57" t="s">
        <v>129</v>
      </c>
      <c r="C18" s="33" t="s">
        <v>130</v>
      </c>
      <c r="D18" s="34">
        <v>100</v>
      </c>
      <c r="E18" s="34"/>
      <c r="F18" s="34"/>
      <c r="G18" s="34"/>
      <c r="H18" s="34"/>
      <c r="I18" s="34"/>
      <c r="J18" s="34"/>
      <c r="K18" s="34"/>
      <c r="L18" s="34">
        <f t="shared" si="0"/>
        <v>100</v>
      </c>
      <c r="M18" s="34">
        <f t="shared" si="1"/>
        <v>0</v>
      </c>
      <c r="N18" s="34"/>
      <c r="O18" s="58">
        <f>L18+L19</f>
        <v>100</v>
      </c>
      <c r="P18" s="58">
        <f>M18+M19</f>
        <v>0</v>
      </c>
      <c r="Q18" s="58"/>
    </row>
    <row r="19" spans="1:17" ht="15.75" x14ac:dyDescent="0.25">
      <c r="A19" s="57"/>
      <c r="B19" s="57"/>
      <c r="C19" s="33" t="s">
        <v>131</v>
      </c>
      <c r="D19" s="34"/>
      <c r="E19" s="34"/>
      <c r="F19" s="34"/>
      <c r="G19" s="34"/>
      <c r="H19" s="34"/>
      <c r="I19" s="34"/>
      <c r="J19" s="34"/>
      <c r="K19" s="34"/>
      <c r="L19" s="34">
        <f t="shared" si="0"/>
        <v>0</v>
      </c>
      <c r="M19" s="34">
        <f t="shared" si="1"/>
        <v>0</v>
      </c>
      <c r="N19" s="34"/>
      <c r="O19" s="58"/>
      <c r="P19" s="58"/>
      <c r="Q19" s="58"/>
    </row>
    <row r="20" spans="1:17" ht="15.75" x14ac:dyDescent="0.25">
      <c r="A20" s="57">
        <v>9</v>
      </c>
      <c r="B20" s="57" t="s">
        <v>132</v>
      </c>
      <c r="C20" s="33" t="s">
        <v>24</v>
      </c>
      <c r="D20" s="34"/>
      <c r="E20" s="34"/>
      <c r="F20" s="34"/>
      <c r="G20" s="34"/>
      <c r="H20" s="34"/>
      <c r="I20" s="34"/>
      <c r="J20" s="34"/>
      <c r="K20" s="34"/>
      <c r="L20" s="34">
        <f t="shared" si="0"/>
        <v>0</v>
      </c>
      <c r="M20" s="34">
        <f t="shared" si="1"/>
        <v>0</v>
      </c>
      <c r="N20" s="34"/>
      <c r="O20" s="58">
        <f>L20+L21</f>
        <v>49</v>
      </c>
      <c r="P20" s="58">
        <f>M20+M21</f>
        <v>0</v>
      </c>
      <c r="Q20" s="58"/>
    </row>
    <row r="21" spans="1:17" ht="15.75" x14ac:dyDescent="0.25">
      <c r="A21" s="57"/>
      <c r="B21" s="57"/>
      <c r="C21" s="33" t="s">
        <v>71</v>
      </c>
      <c r="D21" s="34">
        <v>49</v>
      </c>
      <c r="E21" s="34"/>
      <c r="F21" s="34"/>
      <c r="G21" s="34"/>
      <c r="H21" s="34"/>
      <c r="I21" s="34"/>
      <c r="J21" s="34"/>
      <c r="K21" s="34"/>
      <c r="L21" s="34">
        <f t="shared" si="0"/>
        <v>49</v>
      </c>
      <c r="M21" s="34">
        <f t="shared" si="1"/>
        <v>0</v>
      </c>
      <c r="N21" s="34"/>
      <c r="O21" s="58"/>
      <c r="P21" s="58"/>
      <c r="Q21" s="58"/>
    </row>
    <row r="22" spans="1:17" ht="15.75" x14ac:dyDescent="0.25">
      <c r="A22" s="57">
        <v>10</v>
      </c>
      <c r="B22" s="57" t="s">
        <v>133</v>
      </c>
      <c r="C22" s="33" t="s">
        <v>134</v>
      </c>
      <c r="D22" s="34"/>
      <c r="E22" s="34"/>
      <c r="F22" s="34"/>
      <c r="G22" s="34"/>
      <c r="H22" s="34"/>
      <c r="I22" s="34"/>
      <c r="J22" s="34"/>
      <c r="K22" s="34"/>
      <c r="L22" s="34">
        <f t="shared" si="0"/>
        <v>0</v>
      </c>
      <c r="M22" s="34">
        <f t="shared" si="1"/>
        <v>0</v>
      </c>
      <c r="N22" s="34"/>
      <c r="O22" s="58">
        <f>L22+L23</f>
        <v>64</v>
      </c>
      <c r="P22" s="58">
        <f>M22+M23</f>
        <v>0</v>
      </c>
      <c r="Q22" s="58"/>
    </row>
    <row r="23" spans="1:17" ht="15.75" x14ac:dyDescent="0.25">
      <c r="A23" s="57"/>
      <c r="B23" s="57"/>
      <c r="C23" s="33" t="s">
        <v>35</v>
      </c>
      <c r="D23" s="34">
        <v>64</v>
      </c>
      <c r="E23" s="34"/>
      <c r="F23" s="34"/>
      <c r="G23" s="34"/>
      <c r="H23" s="34"/>
      <c r="I23" s="34"/>
      <c r="J23" s="34"/>
      <c r="K23" s="34"/>
      <c r="L23" s="34">
        <f t="shared" si="0"/>
        <v>64</v>
      </c>
      <c r="M23" s="34">
        <f t="shared" si="1"/>
        <v>0</v>
      </c>
      <c r="N23" s="34"/>
      <c r="O23" s="58"/>
      <c r="P23" s="58"/>
      <c r="Q23" s="58"/>
    </row>
    <row r="24" spans="1:17" ht="15.75" x14ac:dyDescent="0.25">
      <c r="A24" s="57">
        <v>11</v>
      </c>
      <c r="B24" s="57" t="s">
        <v>135</v>
      </c>
      <c r="C24" s="33" t="s">
        <v>26</v>
      </c>
      <c r="D24" s="34"/>
      <c r="E24" s="34"/>
      <c r="F24" s="34"/>
      <c r="G24" s="34"/>
      <c r="H24" s="34"/>
      <c r="I24" s="34"/>
      <c r="J24" s="34"/>
      <c r="K24" s="34"/>
      <c r="L24" s="34">
        <f t="shared" si="0"/>
        <v>0</v>
      </c>
      <c r="M24" s="34">
        <f t="shared" si="1"/>
        <v>0</v>
      </c>
      <c r="N24" s="34"/>
      <c r="O24" s="58">
        <f>L24+L25</f>
        <v>0</v>
      </c>
      <c r="P24" s="58">
        <f>M24+M25</f>
        <v>0</v>
      </c>
      <c r="Q24" s="58"/>
    </row>
    <row r="25" spans="1:17" ht="15.75" x14ac:dyDescent="0.25">
      <c r="A25" s="57"/>
      <c r="B25" s="57"/>
      <c r="C25" s="33" t="s">
        <v>136</v>
      </c>
      <c r="D25" s="34"/>
      <c r="E25" s="34"/>
      <c r="F25" s="34"/>
      <c r="G25" s="34"/>
      <c r="H25" s="34"/>
      <c r="I25" s="34"/>
      <c r="J25" s="34"/>
      <c r="K25" s="34"/>
      <c r="L25" s="34">
        <f t="shared" si="0"/>
        <v>0</v>
      </c>
      <c r="M25" s="34">
        <f t="shared" si="1"/>
        <v>0</v>
      </c>
      <c r="N25" s="34"/>
      <c r="O25" s="58"/>
      <c r="P25" s="58"/>
      <c r="Q25" s="58"/>
    </row>
    <row r="26" spans="1:17" ht="15.75" x14ac:dyDescent="0.25">
      <c r="A26" s="57">
        <v>12</v>
      </c>
      <c r="B26" s="57" t="s">
        <v>137</v>
      </c>
      <c r="C26" s="33" t="s">
        <v>138</v>
      </c>
      <c r="D26" s="34">
        <v>169</v>
      </c>
      <c r="E26" s="34"/>
      <c r="F26" s="34"/>
      <c r="G26" s="34"/>
      <c r="H26" s="34"/>
      <c r="I26" s="34"/>
      <c r="J26" s="34"/>
      <c r="K26" s="34"/>
      <c r="L26" s="34">
        <f t="shared" si="0"/>
        <v>169</v>
      </c>
      <c r="M26" s="34">
        <f t="shared" si="1"/>
        <v>0</v>
      </c>
      <c r="N26" s="34"/>
      <c r="O26" s="58">
        <f>L26+L27</f>
        <v>169</v>
      </c>
      <c r="P26" s="58">
        <f>M26+M27</f>
        <v>0</v>
      </c>
      <c r="Q26" s="58"/>
    </row>
    <row r="27" spans="1:17" ht="15.75" x14ac:dyDescent="0.25">
      <c r="A27" s="57"/>
      <c r="B27" s="57"/>
      <c r="C27" s="33" t="s">
        <v>139</v>
      </c>
      <c r="D27" s="34"/>
      <c r="E27" s="34"/>
      <c r="F27" s="34"/>
      <c r="G27" s="34"/>
      <c r="H27" s="34"/>
      <c r="I27" s="34"/>
      <c r="J27" s="34"/>
      <c r="K27" s="34"/>
      <c r="L27" s="34">
        <f t="shared" si="0"/>
        <v>0</v>
      </c>
      <c r="M27" s="34">
        <f t="shared" si="1"/>
        <v>0</v>
      </c>
      <c r="N27" s="34"/>
      <c r="O27" s="58"/>
      <c r="P27" s="58"/>
      <c r="Q27" s="58"/>
    </row>
    <row r="28" spans="1:17" ht="15.75" x14ac:dyDescent="0.25">
      <c r="A28" s="57">
        <v>13</v>
      </c>
      <c r="B28" s="57" t="s">
        <v>140</v>
      </c>
      <c r="C28" s="33" t="s">
        <v>80</v>
      </c>
      <c r="D28" s="34"/>
      <c r="E28" s="34"/>
      <c r="F28" s="34"/>
      <c r="G28" s="34"/>
      <c r="H28" s="34"/>
      <c r="I28" s="34"/>
      <c r="J28" s="34"/>
      <c r="K28" s="34"/>
      <c r="L28" s="34">
        <f t="shared" si="0"/>
        <v>0</v>
      </c>
      <c r="M28" s="34">
        <f t="shared" si="1"/>
        <v>0</v>
      </c>
      <c r="N28" s="34"/>
      <c r="O28" s="58">
        <f>L28+L29</f>
        <v>225</v>
      </c>
      <c r="P28" s="58">
        <f>M28+M29</f>
        <v>0</v>
      </c>
      <c r="Q28" s="58"/>
    </row>
    <row r="29" spans="1:17" ht="15.75" x14ac:dyDescent="0.25">
      <c r="A29" s="57"/>
      <c r="B29" s="57"/>
      <c r="C29" s="33" t="s">
        <v>9</v>
      </c>
      <c r="D29" s="34">
        <v>225</v>
      </c>
      <c r="E29" s="34"/>
      <c r="F29" s="34"/>
      <c r="G29" s="34"/>
      <c r="H29" s="34"/>
      <c r="I29" s="34"/>
      <c r="J29" s="34"/>
      <c r="K29" s="34"/>
      <c r="L29" s="34">
        <f t="shared" si="0"/>
        <v>225</v>
      </c>
      <c r="M29" s="34">
        <f t="shared" si="1"/>
        <v>0</v>
      </c>
      <c r="N29" s="34"/>
      <c r="O29" s="58"/>
      <c r="P29" s="58"/>
      <c r="Q29" s="58"/>
    </row>
    <row r="30" spans="1:17" ht="15.75" x14ac:dyDescent="0.25">
      <c r="A30" s="57">
        <v>14</v>
      </c>
      <c r="B30" s="57" t="s">
        <v>141</v>
      </c>
      <c r="C30" s="33" t="s">
        <v>142</v>
      </c>
      <c r="D30" s="34">
        <v>144</v>
      </c>
      <c r="E30" s="34"/>
      <c r="F30" s="34"/>
      <c r="G30" s="34"/>
      <c r="H30" s="34"/>
      <c r="I30" s="34"/>
      <c r="J30" s="34"/>
      <c r="K30" s="34"/>
      <c r="L30" s="34">
        <f t="shared" si="0"/>
        <v>144</v>
      </c>
      <c r="M30" s="34">
        <f t="shared" si="1"/>
        <v>0</v>
      </c>
      <c r="N30" s="34"/>
      <c r="O30" s="58">
        <f>L30+L31</f>
        <v>144</v>
      </c>
      <c r="P30" s="58">
        <f>M30+M31</f>
        <v>0</v>
      </c>
      <c r="Q30" s="58"/>
    </row>
    <row r="31" spans="1:17" ht="15.75" x14ac:dyDescent="0.25">
      <c r="A31" s="57"/>
      <c r="B31" s="57"/>
      <c r="C31" s="38" t="s">
        <v>143</v>
      </c>
      <c r="D31" s="34"/>
      <c r="E31" s="34"/>
      <c r="F31" s="34"/>
      <c r="G31" s="34"/>
      <c r="H31" s="34"/>
      <c r="I31" s="34"/>
      <c r="J31" s="34"/>
      <c r="K31" s="34"/>
      <c r="L31" s="34">
        <f t="shared" si="0"/>
        <v>0</v>
      </c>
      <c r="M31" s="34">
        <f t="shared" si="1"/>
        <v>0</v>
      </c>
      <c r="N31" s="34"/>
      <c r="O31" s="58"/>
      <c r="P31" s="58"/>
      <c r="Q31" s="58"/>
    </row>
  </sheetData>
  <mergeCells count="80">
    <mergeCell ref="A1:A3"/>
    <mergeCell ref="B1:B3"/>
    <mergeCell ref="D1:G1"/>
    <mergeCell ref="H1:K1"/>
    <mergeCell ref="L1:N2"/>
    <mergeCell ref="O1:Q2"/>
    <mergeCell ref="D2:E2"/>
    <mergeCell ref="F2:G2"/>
    <mergeCell ref="H2:I2"/>
    <mergeCell ref="J2:K2"/>
    <mergeCell ref="A4:A5"/>
    <mergeCell ref="B4:B5"/>
    <mergeCell ref="O4:O5"/>
    <mergeCell ref="P4:P5"/>
    <mergeCell ref="Q4:Q5"/>
    <mergeCell ref="A6:A7"/>
    <mergeCell ref="B6:B7"/>
    <mergeCell ref="O6:O7"/>
    <mergeCell ref="P6:P7"/>
    <mergeCell ref="Q6:Q7"/>
    <mergeCell ref="A8:A9"/>
    <mergeCell ref="B8:B9"/>
    <mergeCell ref="O8:O9"/>
    <mergeCell ref="P8:P9"/>
    <mergeCell ref="Q8:Q9"/>
    <mergeCell ref="A10:A11"/>
    <mergeCell ref="B10:B11"/>
    <mergeCell ref="O10:O11"/>
    <mergeCell ref="P10:P11"/>
    <mergeCell ref="Q10:Q11"/>
    <mergeCell ref="A12:A13"/>
    <mergeCell ref="B12:B13"/>
    <mergeCell ref="O12:O13"/>
    <mergeCell ref="P12:P13"/>
    <mergeCell ref="Q12:Q13"/>
    <mergeCell ref="A14:A15"/>
    <mergeCell ref="B14:B15"/>
    <mergeCell ref="O14:O15"/>
    <mergeCell ref="P14:P15"/>
    <mergeCell ref="Q14:Q15"/>
    <mergeCell ref="A16:A17"/>
    <mergeCell ref="B16:B17"/>
    <mergeCell ref="O16:O17"/>
    <mergeCell ref="P16:P17"/>
    <mergeCell ref="Q16:Q17"/>
    <mergeCell ref="A18:A19"/>
    <mergeCell ref="B18:B19"/>
    <mergeCell ref="O18:O19"/>
    <mergeCell ref="P18:P19"/>
    <mergeCell ref="Q18:Q19"/>
    <mergeCell ref="A20:A21"/>
    <mergeCell ref="B20:B21"/>
    <mergeCell ref="O20:O21"/>
    <mergeCell ref="P20:P21"/>
    <mergeCell ref="Q20:Q21"/>
    <mergeCell ref="A22:A23"/>
    <mergeCell ref="B22:B23"/>
    <mergeCell ref="O22:O23"/>
    <mergeCell ref="P22:P23"/>
    <mergeCell ref="Q22:Q23"/>
    <mergeCell ref="A24:A25"/>
    <mergeCell ref="B24:B25"/>
    <mergeCell ref="O24:O25"/>
    <mergeCell ref="P24:P25"/>
    <mergeCell ref="Q24:Q25"/>
    <mergeCell ref="A26:A27"/>
    <mergeCell ref="B26:B27"/>
    <mergeCell ref="O26:O27"/>
    <mergeCell ref="P26:P27"/>
    <mergeCell ref="Q26:Q27"/>
    <mergeCell ref="A28:A29"/>
    <mergeCell ref="B28:B29"/>
    <mergeCell ref="O28:O29"/>
    <mergeCell ref="P28:P29"/>
    <mergeCell ref="Q28:Q29"/>
    <mergeCell ref="A30:A31"/>
    <mergeCell ref="B30:B31"/>
    <mergeCell ref="O30:O31"/>
    <mergeCell ref="P30:P31"/>
    <mergeCell ref="Q30:Q31"/>
  </mergeCells>
  <pageMargins left="0.7" right="0.7" top="0.75" bottom="0.75" header="0.51180555555555496" footer="0.51180555555555496"/>
  <pageSetup paperSize="9" firstPageNumber="0" orientation="portrait" horizontalDpi="300" verticalDpi="300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95"/>
  <sheetViews>
    <sheetView tabSelected="1" view="pageBreakPreview" zoomScale="60" zoomScaleNormal="90" workbookViewId="0">
      <pane ySplit="3" topLeftCell="A4" activePane="bottomLeft" state="frozen"/>
      <selection pane="bottomLeft" activeCell="Q10" sqref="Q10:Q11"/>
    </sheetView>
  </sheetViews>
  <sheetFormatPr defaultRowHeight="15.75" x14ac:dyDescent="0.25"/>
  <cols>
    <col min="1" max="1" width="4.140625" style="39" customWidth="1"/>
    <col min="2" max="2" width="28.7109375" style="39" customWidth="1"/>
    <col min="3" max="3" width="24.7109375" style="39" customWidth="1"/>
    <col min="4" max="12" width="9.140625" style="39" customWidth="1"/>
    <col min="13" max="13" width="12.42578125" style="39" customWidth="1"/>
    <col min="14" max="15" width="9.140625" style="39" customWidth="1"/>
    <col min="16" max="16" width="12.42578125" style="39" customWidth="1"/>
    <col min="17" max="17" width="12.7109375" style="39" customWidth="1"/>
    <col min="18" max="1025" width="9.140625" style="39" customWidth="1"/>
  </cols>
  <sheetData>
    <row r="1" spans="1:17" x14ac:dyDescent="0.25">
      <c r="A1" s="64" t="s">
        <v>2</v>
      </c>
      <c r="B1" s="63" t="s">
        <v>109</v>
      </c>
      <c r="C1" s="63" t="s">
        <v>110</v>
      </c>
      <c r="D1" s="63" t="s">
        <v>111</v>
      </c>
      <c r="E1" s="63"/>
      <c r="F1" s="63"/>
      <c r="G1" s="63"/>
      <c r="H1" s="63" t="s">
        <v>112</v>
      </c>
      <c r="I1" s="63"/>
      <c r="J1" s="63"/>
      <c r="K1" s="63"/>
      <c r="L1" s="61" t="s">
        <v>113</v>
      </c>
      <c r="M1" s="61"/>
      <c r="N1" s="61"/>
      <c r="O1" s="61" t="s">
        <v>114</v>
      </c>
      <c r="P1" s="61"/>
      <c r="Q1" s="61"/>
    </row>
    <row r="2" spans="1:17" x14ac:dyDescent="0.25">
      <c r="A2" s="64"/>
      <c r="B2" s="63"/>
      <c r="C2" s="63"/>
      <c r="D2" s="61" t="s">
        <v>115</v>
      </c>
      <c r="E2" s="61"/>
      <c r="F2" s="61" t="s">
        <v>116</v>
      </c>
      <c r="G2" s="61"/>
      <c r="H2" s="61" t="s">
        <v>115</v>
      </c>
      <c r="I2" s="61"/>
      <c r="J2" s="61" t="s">
        <v>116</v>
      </c>
      <c r="K2" s="61"/>
      <c r="L2" s="61"/>
      <c r="M2" s="61"/>
      <c r="N2" s="61"/>
      <c r="O2" s="61"/>
      <c r="P2" s="61"/>
      <c r="Q2" s="61"/>
    </row>
    <row r="3" spans="1:17" x14ac:dyDescent="0.25">
      <c r="A3" s="64"/>
      <c r="B3" s="63"/>
      <c r="C3" s="63"/>
      <c r="D3" s="40" t="s">
        <v>108</v>
      </c>
      <c r="E3" s="41" t="s">
        <v>144</v>
      </c>
      <c r="F3" s="31" t="s">
        <v>108</v>
      </c>
      <c r="G3" s="30" t="s">
        <v>97</v>
      </c>
      <c r="H3" s="31" t="s">
        <v>108</v>
      </c>
      <c r="I3" s="30" t="s">
        <v>97</v>
      </c>
      <c r="J3" s="31" t="s">
        <v>108</v>
      </c>
      <c r="K3" s="30" t="s">
        <v>97</v>
      </c>
      <c r="L3" s="31" t="s">
        <v>108</v>
      </c>
      <c r="M3" s="31" t="s">
        <v>117</v>
      </c>
      <c r="N3" s="30" t="s">
        <v>97</v>
      </c>
      <c r="O3" s="31" t="s">
        <v>108</v>
      </c>
      <c r="P3" s="31" t="s">
        <v>117</v>
      </c>
      <c r="Q3" s="30" t="s">
        <v>97</v>
      </c>
    </row>
    <row r="4" spans="1:17" x14ac:dyDescent="0.25">
      <c r="A4" s="22">
        <v>1</v>
      </c>
      <c r="B4" s="22" t="str">
        <f>Реглист!B4</f>
        <v>Непредсказуемые</v>
      </c>
      <c r="C4" s="23" t="str">
        <f>Реглист!C4</f>
        <v>Кайсин Иван</v>
      </c>
      <c r="D4" s="32">
        <f>IFERROR(VLOOKUP(C4,Т1За!$C$3:$D$47,2,0),0)</f>
        <v>0</v>
      </c>
      <c r="E4" s="32">
        <f>IFERROR(VLOOKUP(C4,Т1За!$C$3:$E$47,3,0),0)</f>
        <v>0</v>
      </c>
      <c r="F4" s="32">
        <f>IFERROR(VLOOKUP(C4,Т1Зб!$C$3:$D$47,2,0),0)</f>
        <v>161.29</v>
      </c>
      <c r="G4" s="32">
        <f>IFERROR(VLOOKUP(C4,Т1Зб!$C$3:$E$47,3,0),0)</f>
        <v>31</v>
      </c>
      <c r="H4" s="32">
        <f>IFERROR(VLOOKUP(C4,Т2За!$C$3:$D$47,2,0),0)</f>
        <v>0</v>
      </c>
      <c r="I4" s="32">
        <f>IFERROR(VLOOKUP(C4,Т2За!$C$3:$E$47,3,0),0)</f>
        <v>43</v>
      </c>
      <c r="J4" s="34">
        <f>IFERROR(VLOOKUP(C4,Т2Зб!$C$3:$D$47,2,0),0)</f>
        <v>0</v>
      </c>
      <c r="K4" s="34">
        <f>IFERROR(VLOOKUP(C4,Т2Зб!$C$3:$E$47,3,0),0)</f>
        <v>0</v>
      </c>
      <c r="L4" s="32">
        <f t="shared" ref="L4:L35" si="0">D4+F4+H4+J4</f>
        <v>161.29</v>
      </c>
      <c r="M4" s="32">
        <f>IF(L4=0,Реглист!$C$93*2+2,E4+G4+I4+K4)</f>
        <v>74</v>
      </c>
      <c r="N4" s="32">
        <f>IF(M4=Реглист!$C$93*2+2,Реглист!$C$93*2+1,RANK(M4,$M$4:$M$91,1))</f>
        <v>67</v>
      </c>
      <c r="O4" s="60">
        <f>L4+L5</f>
        <v>282.28999999999996</v>
      </c>
      <c r="P4" s="60">
        <f>IF(O4=0,Реглист!$C$93*4+4,M4+M5)</f>
        <v>137</v>
      </c>
      <c r="Q4" s="60">
        <f>IF(P4=Реглист!$C$93*4+4,Реглист!$C$93+1,RANK(P4,$P$4:$P$91,1))</f>
        <v>35</v>
      </c>
    </row>
    <row r="5" spans="1:17" x14ac:dyDescent="0.25">
      <c r="A5" s="42">
        <f t="shared" ref="A5:A36" si="1">A4+1</f>
        <v>2</v>
      </c>
      <c r="B5" s="22" t="str">
        <f>Реглист!B5</f>
        <v>Непредсказуемые</v>
      </c>
      <c r="C5" s="23" t="str">
        <f>Реглист!C5</f>
        <v>Хомский Дмитрий</v>
      </c>
      <c r="D5" s="32">
        <f>IFERROR(VLOOKUP(C5,Т1За!$C$3:$D$47,2,0),0)</f>
        <v>0</v>
      </c>
      <c r="E5" s="32">
        <f>IFERROR(VLOOKUP(C5,Т1За!$C$3:$E$47,3,0),0)</f>
        <v>43</v>
      </c>
      <c r="F5" s="32">
        <f>IFERROR(VLOOKUP(C5,Т1Зб!$C$3:$D$47,2,0),0)</f>
        <v>0</v>
      </c>
      <c r="G5" s="32">
        <f>IFERROR(VLOOKUP(C5,Т1Зб!$C$3:$E$47,3,0),0)</f>
        <v>0</v>
      </c>
      <c r="H5" s="32">
        <f>IFERROR(VLOOKUP(C5,Т2За!$C$3:$D$47,2,0),0)</f>
        <v>0</v>
      </c>
      <c r="I5" s="32">
        <f>IFERROR(VLOOKUP(C5,Т2За!$C$3:$E$47,3,0),0)</f>
        <v>0</v>
      </c>
      <c r="J5" s="34">
        <f>IFERROR(VLOOKUP(C5,Т2Зб!$C$3:$D$47,2,0),0)</f>
        <v>121</v>
      </c>
      <c r="K5" s="34">
        <f>IFERROR(VLOOKUP(C5,Т2Зб!$C$3:$E$47,3,0),0)</f>
        <v>20</v>
      </c>
      <c r="L5" s="32">
        <f t="shared" si="0"/>
        <v>121</v>
      </c>
      <c r="M5" s="32">
        <f>IF(L5=0,Реглист!$C$93*2+2,E5+G5+I5+K5)</f>
        <v>63</v>
      </c>
      <c r="N5" s="32">
        <v>59</v>
      </c>
      <c r="O5" s="60"/>
      <c r="P5" s="60"/>
      <c r="Q5" s="60"/>
    </row>
    <row r="6" spans="1:17" x14ac:dyDescent="0.25">
      <c r="A6" s="42">
        <f t="shared" si="1"/>
        <v>3</v>
      </c>
      <c r="B6" s="22" t="str">
        <f>Реглист!B6</f>
        <v>Фарватер</v>
      </c>
      <c r="C6" s="23" t="str">
        <f>Реглист!C6</f>
        <v>Попельский Максим</v>
      </c>
      <c r="D6" s="32">
        <f>IFERROR(VLOOKUP(C6,Т1За!$C$3:$D$47,2,0),0)</f>
        <v>0</v>
      </c>
      <c r="E6" s="32">
        <f>IFERROR(VLOOKUP(C6,Т1За!$C$3:$E$47,3,0),0)</f>
        <v>0</v>
      </c>
      <c r="F6" s="32">
        <f>IFERROR(VLOOKUP(C6,Т1Зб!$C$3:$D$47,2,0),0)</f>
        <v>1041.8900000000001</v>
      </c>
      <c r="G6" s="32">
        <f>IFERROR(VLOOKUP(C6,Т1Зб!$C$3:$E$47,3,0),0)</f>
        <v>15</v>
      </c>
      <c r="H6" s="32">
        <f>IFERROR(VLOOKUP(C6,Т2За!$C$3:$D$47,2,0),0)</f>
        <v>161.29</v>
      </c>
      <c r="I6" s="32">
        <f>IFERROR(VLOOKUP(C6,Т2За!$C$3:$E$47,3,0),0)</f>
        <v>24</v>
      </c>
      <c r="J6" s="34">
        <f>IFERROR(VLOOKUP(C6,Т2Зб!$C$3:$D$47,2,0),0)</f>
        <v>0</v>
      </c>
      <c r="K6" s="34">
        <f>IFERROR(VLOOKUP(C6,Т2Зб!$C$3:$E$47,3,0),0)</f>
        <v>0</v>
      </c>
      <c r="L6" s="32">
        <f t="shared" si="0"/>
        <v>1203.18</v>
      </c>
      <c r="M6" s="32">
        <f>IF(L6=0,Реглист!$C$93*2+2,E6+G6+I6+K6)</f>
        <v>39</v>
      </c>
      <c r="N6" s="32">
        <f>IF(M6=Реглист!$C$93*2+2,Реглист!$C$93*2+1,RANK(M6,$M$4:$M$91,1))</f>
        <v>31</v>
      </c>
      <c r="O6" s="58">
        <f>L6+L7</f>
        <v>2146.4300000000003</v>
      </c>
      <c r="P6" s="60">
        <f>IF(O6=0,Реглист!$C$93*4+4,M6+M7)</f>
        <v>65</v>
      </c>
      <c r="Q6" s="60">
        <f>IF(P6=Реглист!$C$93*4+4,Реглист!$C$93+1,RANK(P6,$P$4:$P$91,1))</f>
        <v>9</v>
      </c>
    </row>
    <row r="7" spans="1:17" x14ac:dyDescent="0.25">
      <c r="A7" s="42">
        <f t="shared" si="1"/>
        <v>4</v>
      </c>
      <c r="B7" s="22" t="str">
        <f>Реглист!B7</f>
        <v>Фарватер</v>
      </c>
      <c r="C7" s="23" t="str">
        <f>Реглист!C7</f>
        <v>Цыганок Михаил</v>
      </c>
      <c r="D7" s="32">
        <f>IFERROR(VLOOKUP(C7,Т1За!$C$3:$D$47,2,0),0)</f>
        <v>615.48</v>
      </c>
      <c r="E7" s="32">
        <f>IFERROR(VLOOKUP(C7,Т1За!$C$3:$E$47,3,0),0)</f>
        <v>11</v>
      </c>
      <c r="F7" s="32">
        <f>IFERROR(VLOOKUP(C7,Т1Зб!$C$3:$D$47,2,0),0)</f>
        <v>0</v>
      </c>
      <c r="G7" s="32">
        <f>IFERROR(VLOOKUP(C7,Т1Зб!$C$3:$E$47,3,0),0)</f>
        <v>0</v>
      </c>
      <c r="H7" s="32">
        <f>IFERROR(VLOOKUP(C7,Т2За!$C$3:$D$47,2,0),0)</f>
        <v>0</v>
      </c>
      <c r="I7" s="32">
        <f>IFERROR(VLOOKUP(C7,Т2За!$C$3:$E$47,3,0),0)</f>
        <v>0</v>
      </c>
      <c r="J7" s="34">
        <f>IFERROR(VLOOKUP(C7,Т2Зб!$C$3:$D$47,2,0),0)</f>
        <v>327.77</v>
      </c>
      <c r="K7" s="34">
        <f>IFERROR(VLOOKUP(C7,Т2Зб!$C$3:$E$47,3,0),0)</f>
        <v>15</v>
      </c>
      <c r="L7" s="32">
        <f t="shared" si="0"/>
        <v>943.25</v>
      </c>
      <c r="M7" s="32">
        <f>IF(L7=0,Реглист!$C$93*2+2,E7+G7+I7+K7)</f>
        <v>26</v>
      </c>
      <c r="N7" s="32">
        <f>IF(M7=Реглист!$C$93*2+2,Реглист!$C$93*2+1,RANK(M7,$M$4:$M$91,1))</f>
        <v>18</v>
      </c>
      <c r="O7" s="58"/>
      <c r="P7" s="60"/>
      <c r="Q7" s="60"/>
    </row>
    <row r="8" spans="1:17" x14ac:dyDescent="0.25">
      <c r="A8" s="42">
        <f t="shared" si="1"/>
        <v>5</v>
      </c>
      <c r="B8" s="22" t="str">
        <f>Реглист!B8</f>
        <v>Neptune fishing team</v>
      </c>
      <c r="C8" s="23" t="str">
        <f>Реглист!C8</f>
        <v>Мяэлоог Алексей</v>
      </c>
      <c r="D8" s="32">
        <f>IFERROR(VLOOKUP(C8,Т1За!$C$3:$D$47,2,0),0)</f>
        <v>0</v>
      </c>
      <c r="E8" s="32">
        <f>IFERROR(VLOOKUP(C8,Т1За!$C$3:$E$47,3,0),0)</f>
        <v>0</v>
      </c>
      <c r="F8" s="32">
        <f>IFERROR(VLOOKUP(C8,Т1Зб!$C$3:$D$47,2,0),0)</f>
        <v>210.25</v>
      </c>
      <c r="G8" s="32">
        <f>IFERROR(VLOOKUP(C8,Т1Зб!$C$3:$E$47,3,0),0)</f>
        <v>29</v>
      </c>
      <c r="H8" s="32">
        <f>IFERROR(VLOOKUP(C8,Т2За!$C$3:$D$47,2,0),0)</f>
        <v>0</v>
      </c>
      <c r="I8" s="32">
        <f>IFERROR(VLOOKUP(C8,Т2За!$C$3:$E$47,3,0),0)</f>
        <v>43</v>
      </c>
      <c r="J8" s="34">
        <f>IFERROR(VLOOKUP(C8,Т2Зб!$C$3:$D$47,2,0),0)</f>
        <v>0</v>
      </c>
      <c r="K8" s="34">
        <f>IFERROR(VLOOKUP(C8,Т2Зб!$C$3:$E$47,3,0),0)</f>
        <v>0</v>
      </c>
      <c r="L8" s="32">
        <f t="shared" si="0"/>
        <v>210.25</v>
      </c>
      <c r="M8" s="32">
        <f>IF(L8=0,Реглист!$C$93*2+2,E8+G8+I8+K8)</f>
        <v>72</v>
      </c>
      <c r="N8" s="32">
        <f>IF(M8=Реглист!$C$93*2+2,Реглист!$C$93*2+1,RANK(M8,$M$4:$M$91,1))</f>
        <v>66</v>
      </c>
      <c r="O8" s="58">
        <f>L8+L9</f>
        <v>1963.91</v>
      </c>
      <c r="P8" s="60">
        <f>IF(O8=0,Реглист!$C$93*4+4,M8+M9)</f>
        <v>89</v>
      </c>
      <c r="Q8" s="60">
        <f>IF(P8=Реглист!$C$93*4+4,Реглист!$C$93+1,RANK(P8,$P$4:$P$91,1))</f>
        <v>20</v>
      </c>
    </row>
    <row r="9" spans="1:17" x14ac:dyDescent="0.25">
      <c r="A9" s="42">
        <f t="shared" si="1"/>
        <v>6</v>
      </c>
      <c r="B9" s="22" t="str">
        <f>Реглист!B9</f>
        <v>Neptune fishing team</v>
      </c>
      <c r="C9" s="23" t="str">
        <f>Реглист!C9</f>
        <v>Кирьянов Денис</v>
      </c>
      <c r="D9" s="32">
        <f>IFERROR(VLOOKUP(C9,Т1За!$C$3:$D$47,2,0),0)</f>
        <v>352.25</v>
      </c>
      <c r="E9" s="32">
        <f>IFERROR(VLOOKUP(C9,Т1За!$C$3:$E$47,3,0),0)</f>
        <v>16</v>
      </c>
      <c r="F9" s="32">
        <f>IFERROR(VLOOKUP(C9,Т1Зб!$C$3:$D$47,2,0),0)</f>
        <v>0</v>
      </c>
      <c r="G9" s="32">
        <f>IFERROR(VLOOKUP(C9,Т1Зб!$C$3:$E$47,3,0),0)</f>
        <v>0</v>
      </c>
      <c r="H9" s="32">
        <f>IFERROR(VLOOKUP(C9,Т2За!$C$3:$D$47,2,0),0)</f>
        <v>0</v>
      </c>
      <c r="I9" s="32">
        <f>IFERROR(VLOOKUP(C9,Т2За!$C$3:$E$47,3,0),0)</f>
        <v>0</v>
      </c>
      <c r="J9" s="34">
        <f>IFERROR(VLOOKUP(C9,Т2Зб!$C$3:$D$47,2,0),0)</f>
        <v>1401.41</v>
      </c>
      <c r="K9" s="34">
        <f>IFERROR(VLOOKUP(C9,Т2Зб!$C$3:$E$47,3,0),0)</f>
        <v>1</v>
      </c>
      <c r="L9" s="32">
        <f t="shared" si="0"/>
        <v>1753.66</v>
      </c>
      <c r="M9" s="32">
        <f>IF(L9=0,Реглист!$C$93*2+2,E9+G9+I9+K9)</f>
        <v>17</v>
      </c>
      <c r="N9" s="32">
        <f>IF(M9=Реглист!$C$93*2+2,Реглист!$C$93*2+1,RANK(M9,$M$4:$M$91,1))</f>
        <v>12</v>
      </c>
      <c r="O9" s="58"/>
      <c r="P9" s="60"/>
      <c r="Q9" s="60"/>
    </row>
    <row r="10" spans="1:17" x14ac:dyDescent="0.25">
      <c r="A10" s="42">
        <f t="shared" si="1"/>
        <v>7</v>
      </c>
      <c r="B10" s="22" t="str">
        <f>Реглист!B10</f>
        <v>Peacock Bass</v>
      </c>
      <c r="C10" s="23" t="str">
        <f>Реглист!C10</f>
        <v>Сенчуров Иван</v>
      </c>
      <c r="D10" s="32">
        <f>IFERROR(VLOOKUP(C10,Т1За!$C$3:$D$47,2,0),0)</f>
        <v>327.76</v>
      </c>
      <c r="E10" s="32">
        <f>IFERROR(VLOOKUP(C10,Т1За!$C$3:$E$47,3,0),0)</f>
        <v>17</v>
      </c>
      <c r="F10" s="32">
        <f>IFERROR(VLOOKUP(C10,Т1Зб!$C$3:$D$47,2,0),0)</f>
        <v>0</v>
      </c>
      <c r="G10" s="32">
        <f>IFERROR(VLOOKUP(C10,Т1Зб!$C$3:$E$47,3,0),0)</f>
        <v>0</v>
      </c>
      <c r="H10" s="32">
        <f>IFERROR(VLOOKUP(C10,Т2За!$C$3:$D$47,2,0),0)</f>
        <v>0</v>
      </c>
      <c r="I10" s="32">
        <f>IFERROR(VLOOKUP(C10,Т2За!$C$3:$E$47,3,0),0)</f>
        <v>0</v>
      </c>
      <c r="J10" s="34">
        <f>IFERROR(VLOOKUP(C10,Т2Зб!$C$3:$D$47,2,0),0)</f>
        <v>0</v>
      </c>
      <c r="K10" s="34">
        <f>IFERROR(VLOOKUP(C10,Т2Зб!$C$3:$E$47,3,0),0)</f>
        <v>43</v>
      </c>
      <c r="L10" s="32">
        <f t="shared" si="0"/>
        <v>327.76</v>
      </c>
      <c r="M10" s="32">
        <f>IF(L10=0,Реглист!$C$93*2+2,E10+G10+I10+K10)</f>
        <v>60</v>
      </c>
      <c r="N10" s="32">
        <f>IF(M10=Реглист!$C$93*2+2,Реглист!$C$93*2+1,RANK(M10,$M$4:$M$91,1))</f>
        <v>54</v>
      </c>
      <c r="O10" s="58">
        <f>L10+L11</f>
        <v>2846.38</v>
      </c>
      <c r="P10" s="60">
        <f>IF(O10=0,Реглист!$C$93*4+4,M10+M11)</f>
        <v>72</v>
      </c>
      <c r="Q10" s="60">
        <v>13</v>
      </c>
    </row>
    <row r="11" spans="1:17" x14ac:dyDescent="0.25">
      <c r="A11" s="42">
        <f t="shared" si="1"/>
        <v>8</v>
      </c>
      <c r="B11" s="22" t="str">
        <f>Реглист!B11</f>
        <v>Peacock Bass</v>
      </c>
      <c r="C11" s="23" t="str">
        <f>Реглист!C11</f>
        <v>Дроздов Виталий</v>
      </c>
      <c r="D11" s="32">
        <f>IFERROR(VLOOKUP(C11,Т1За!$C$3:$D$47,2,0),0)</f>
        <v>0</v>
      </c>
      <c r="E11" s="32">
        <f>IFERROR(VLOOKUP(C11,Т1За!$C$3:$E$47,3,0),0)</f>
        <v>0</v>
      </c>
      <c r="F11" s="32">
        <f>IFERROR(VLOOKUP(C11,Т1Зб!$C$3:$D$47,2,0),0)</f>
        <v>1691.32</v>
      </c>
      <c r="G11" s="32">
        <f>IFERROR(VLOOKUP(C11,Т1Зб!$C$3:$E$47,3,0),0)</f>
        <v>8</v>
      </c>
      <c r="H11" s="32">
        <f>IFERROR(VLOOKUP(C11,Т2За!$C$3:$D$47,2,0),0)</f>
        <v>827.3</v>
      </c>
      <c r="I11" s="32">
        <f>IFERROR(VLOOKUP(C11,Т2За!$C$3:$E$47,3,0),0)</f>
        <v>4</v>
      </c>
      <c r="J11" s="34">
        <f>IFERROR(VLOOKUP(C11,Т2Зб!$C$3:$D$47,2,0),0)</f>
        <v>0</v>
      </c>
      <c r="K11" s="34">
        <f>IFERROR(VLOOKUP(C11,Т2Зб!$C$3:$E$47,3,0),0)</f>
        <v>0</v>
      </c>
      <c r="L11" s="32">
        <f t="shared" si="0"/>
        <v>2518.62</v>
      </c>
      <c r="M11" s="32">
        <f>IF(L11=0,Реглист!$C$93*2+2,E11+G11+I11+K11)</f>
        <v>12</v>
      </c>
      <c r="N11" s="32">
        <v>6</v>
      </c>
      <c r="O11" s="58"/>
      <c r="P11" s="60"/>
      <c r="Q11" s="60"/>
    </row>
    <row r="12" spans="1:17" x14ac:dyDescent="0.25">
      <c r="A12" s="42">
        <f t="shared" si="1"/>
        <v>9</v>
      </c>
      <c r="B12" s="22" t="str">
        <f>Реглист!B12</f>
        <v>Бульба з Салам</v>
      </c>
      <c r="C12" s="23" t="str">
        <f>Реглист!C12</f>
        <v>Бобриков Алексей</v>
      </c>
      <c r="D12" s="32">
        <f>IFERROR(VLOOKUP(C12,Т1За!$C$3:$D$47,2,0),0)</f>
        <v>0</v>
      </c>
      <c r="E12" s="32">
        <f>IFERROR(VLOOKUP(C12,Т1За!$C$3:$E$47,3,0),0)</f>
        <v>0</v>
      </c>
      <c r="F12" s="32">
        <f>IFERROR(VLOOKUP(C12,Т1Зб!$C$3:$D$47,2,0),0)</f>
        <v>225</v>
      </c>
      <c r="G12" s="32">
        <f>IFERROR(VLOOKUP(C12,Т1Зб!$C$3:$E$47,3,0),0)</f>
        <v>26</v>
      </c>
      <c r="H12" s="32">
        <f>IFERROR(VLOOKUP(C12,Т2За!$C$3:$D$47,2,0),0)</f>
        <v>0</v>
      </c>
      <c r="I12" s="32">
        <f>IFERROR(VLOOKUP(C12,Т2За!$C$3:$E$47,3,0),0)</f>
        <v>43</v>
      </c>
      <c r="J12" s="34">
        <f>IFERROR(VLOOKUP(C12,Т2Зб!$C$3:$D$47,2,0),0)</f>
        <v>0</v>
      </c>
      <c r="K12" s="34">
        <f>IFERROR(VLOOKUP(C12,Т2Зб!$C$3:$E$47,3,0),0)</f>
        <v>0</v>
      </c>
      <c r="L12" s="32">
        <f t="shared" si="0"/>
        <v>225</v>
      </c>
      <c r="M12" s="32">
        <f>IF(L12=0,Реглист!$C$93*2+2,E12+G12+I12+K12)</f>
        <v>69</v>
      </c>
      <c r="N12" s="32">
        <v>61</v>
      </c>
      <c r="O12" s="58">
        <f>L12+L13</f>
        <v>1401.4899999999998</v>
      </c>
      <c r="P12" s="60">
        <f>IF(O12=0,Реглист!$C$93*4+4,M12+M13)</f>
        <v>115</v>
      </c>
      <c r="Q12" s="60">
        <f>IF(P12=Реглист!$C$93*4+4,Реглист!$C$93+1,RANK(P12,$P$4:$P$91,1))</f>
        <v>26</v>
      </c>
    </row>
    <row r="13" spans="1:17" x14ac:dyDescent="0.25">
      <c r="A13" s="42">
        <f t="shared" si="1"/>
        <v>10</v>
      </c>
      <c r="B13" s="22" t="str">
        <f>Реглист!B13</f>
        <v>Бульба з Салам</v>
      </c>
      <c r="C13" s="23" t="str">
        <f>Реглист!C13</f>
        <v>Лунякин Олег</v>
      </c>
      <c r="D13" s="32">
        <f>IFERROR(VLOOKUP(C13,Т1За!$C$3:$D$47,2,0),0)</f>
        <v>0</v>
      </c>
      <c r="E13" s="32">
        <f>IFERROR(VLOOKUP(C13,Т1За!$C$3:$E$47,3,0),0)</f>
        <v>43</v>
      </c>
      <c r="F13" s="32">
        <f>IFERROR(VLOOKUP(C13,Т1Зб!$C$3:$D$47,2,0),0)</f>
        <v>0</v>
      </c>
      <c r="G13" s="32">
        <f>IFERROR(VLOOKUP(C13,Т1Зб!$C$3:$E$47,3,0),0)</f>
        <v>0</v>
      </c>
      <c r="H13" s="32">
        <f>IFERROR(VLOOKUP(C13,Т2За!$C$3:$D$47,2,0),0)</f>
        <v>0</v>
      </c>
      <c r="I13" s="32">
        <f>IFERROR(VLOOKUP(C13,Т2За!$C$3:$E$47,3,0),0)</f>
        <v>0</v>
      </c>
      <c r="J13" s="34">
        <f>IFERROR(VLOOKUP(C13,Т2Зб!$C$3:$D$47,2,0),0)</f>
        <v>1176.4899999999998</v>
      </c>
      <c r="K13" s="34">
        <f>IFERROR(VLOOKUP(C13,Т2Зб!$C$3:$E$47,3,0),0)</f>
        <v>3</v>
      </c>
      <c r="L13" s="32">
        <f t="shared" si="0"/>
        <v>1176.4899999999998</v>
      </c>
      <c r="M13" s="32">
        <f>IF(L13=0,Реглист!$C$93*2+2,E13+G13+I13+K13)</f>
        <v>46</v>
      </c>
      <c r="N13" s="32">
        <v>39</v>
      </c>
      <c r="O13" s="58"/>
      <c r="P13" s="60"/>
      <c r="Q13" s="60"/>
    </row>
    <row r="14" spans="1:17" x14ac:dyDescent="0.25">
      <c r="A14" s="42">
        <f t="shared" si="1"/>
        <v>11</v>
      </c>
      <c r="B14" s="22" t="str">
        <f>Реглист!B14</f>
        <v>UL soldiers of fortune</v>
      </c>
      <c r="C14" s="23" t="str">
        <f>Реглист!C14</f>
        <v>Дешкевич Виталий</v>
      </c>
      <c r="D14" s="32">
        <f>IFERROR(VLOOKUP(C14,Т1За!$C$3:$D$47,2,0),0)</f>
        <v>0</v>
      </c>
      <c r="E14" s="32">
        <f>IFERROR(VLOOKUP(C14,Т1За!$C$3:$E$47,3,0),0)</f>
        <v>43</v>
      </c>
      <c r="F14" s="32">
        <f>IFERROR(VLOOKUP(C14,Т1Зб!$C$3:$D$47,2,0),0)</f>
        <v>0</v>
      </c>
      <c r="G14" s="32">
        <f>IFERROR(VLOOKUP(C14,Т1Зб!$C$3:$E$47,3,0),0)</f>
        <v>0</v>
      </c>
      <c r="H14" s="32">
        <f>IFERROR(VLOOKUP(C14,Т2За!$C$3:$D$47,2,0),0)</f>
        <v>0</v>
      </c>
      <c r="I14" s="32">
        <f>IFERROR(VLOOKUP(C14,Т2За!$C$3:$E$47,3,0),0)</f>
        <v>0</v>
      </c>
      <c r="J14" s="34">
        <f>IFERROR(VLOOKUP(C14,Т2Зб!$C$3:$D$47,2,0),0)</f>
        <v>282.24</v>
      </c>
      <c r="K14" s="34">
        <f>IFERROR(VLOOKUP(C14,Т2Зб!$C$3:$E$47,3,0),0)</f>
        <v>17</v>
      </c>
      <c r="L14" s="32">
        <f t="shared" si="0"/>
        <v>282.24</v>
      </c>
      <c r="M14" s="32">
        <f>IF(L14=0,Реглист!$C$93*2+2,E14+G14+I14+K14)</f>
        <v>60</v>
      </c>
      <c r="N14" s="32">
        <v>55</v>
      </c>
      <c r="O14" s="58">
        <f>L14+L15</f>
        <v>1672.6699999999998</v>
      </c>
      <c r="P14" s="60">
        <f>IF(O14=0,Реглист!$C$93*4+4,M14+M15)</f>
        <v>87</v>
      </c>
      <c r="Q14" s="60">
        <f>IF(P14=Реглист!$C$93*4+4,Реглист!$C$93+1,RANK(P14,$P$4:$P$91,1))</f>
        <v>19</v>
      </c>
    </row>
    <row r="15" spans="1:17" x14ac:dyDescent="0.25">
      <c r="A15" s="42">
        <f t="shared" si="1"/>
        <v>12</v>
      </c>
      <c r="B15" s="22" t="str">
        <f>Реглист!B15</f>
        <v>UL soldiers of fortune</v>
      </c>
      <c r="C15" s="23" t="str">
        <f>Реглист!C15</f>
        <v>Андрианов Илья</v>
      </c>
      <c r="D15" s="32">
        <f>IFERROR(VLOOKUP(C15,Т1За!$C$3:$D$47,2,0),0)</f>
        <v>0</v>
      </c>
      <c r="E15" s="32">
        <f>IFERROR(VLOOKUP(C15,Т1За!$C$3:$E$47,3,0),0)</f>
        <v>0</v>
      </c>
      <c r="F15" s="32">
        <f>IFERROR(VLOOKUP(C15,Т1Зб!$C$3:$D$47,2,0),0)</f>
        <v>566.74</v>
      </c>
      <c r="G15" s="32">
        <f>IFERROR(VLOOKUP(C15,Т1Зб!$C$3:$E$47,3,0),0)</f>
        <v>22</v>
      </c>
      <c r="H15" s="32">
        <f>IFERROR(VLOOKUP(C15,Т2За!$C$3:$D$47,2,0),0)</f>
        <v>823.68999999999994</v>
      </c>
      <c r="I15" s="32">
        <f>IFERROR(VLOOKUP(C15,Т2За!$C$3:$E$47,3,0),0)</f>
        <v>5</v>
      </c>
      <c r="J15" s="34">
        <f>IFERROR(VLOOKUP(C15,Т2Зб!$C$3:$D$47,2,0),0)</f>
        <v>0</v>
      </c>
      <c r="K15" s="34">
        <f>IFERROR(VLOOKUP(C15,Т2Зб!$C$3:$E$47,3,0),0)</f>
        <v>0</v>
      </c>
      <c r="L15" s="32">
        <f t="shared" si="0"/>
        <v>1390.4299999999998</v>
      </c>
      <c r="M15" s="32">
        <f>IF(L15=0,Реглист!$C$93*2+2,E15+G15+I15+K15)</f>
        <v>27</v>
      </c>
      <c r="N15" s="32">
        <v>20</v>
      </c>
      <c r="O15" s="58"/>
      <c r="P15" s="60"/>
      <c r="Q15" s="60"/>
    </row>
    <row r="16" spans="1:17" x14ac:dyDescent="0.25">
      <c r="A16" s="42">
        <f t="shared" si="1"/>
        <v>13</v>
      </c>
      <c r="B16" s="22" t="str">
        <f>Реглист!B16</f>
        <v>СТАR Fishingstock</v>
      </c>
      <c r="C16" s="23" t="str">
        <f>Реглист!C16</f>
        <v>Бычик Роман</v>
      </c>
      <c r="D16" s="32">
        <f>IFERROR(VLOOKUP(C16,Т1За!$C$3:$D$47,2,0),0)</f>
        <v>256</v>
      </c>
      <c r="E16" s="32">
        <f>IFERROR(VLOOKUP(C16,Т1За!$C$3:$E$47,3,0),0)</f>
        <v>19</v>
      </c>
      <c r="F16" s="32">
        <f>IFERROR(VLOOKUP(C16,Т1Зб!$C$3:$D$47,2,0),0)</f>
        <v>0</v>
      </c>
      <c r="G16" s="32">
        <f>IFERROR(VLOOKUP(C16,Т1Зб!$C$3:$E$47,3,0),0)</f>
        <v>0</v>
      </c>
      <c r="H16" s="32">
        <f>IFERROR(VLOOKUP(C16,Т2За!$C$3:$D$47,2,0),0)</f>
        <v>0</v>
      </c>
      <c r="I16" s="32">
        <f>IFERROR(VLOOKUP(C16,Т2За!$C$3:$E$47,3,0),0)</f>
        <v>0</v>
      </c>
      <c r="J16" s="34">
        <f>IFERROR(VLOOKUP(C16,Т2Зб!$C$3:$D$47,2,0),0)</f>
        <v>0</v>
      </c>
      <c r="K16" s="34">
        <f>IFERROR(VLOOKUP(C16,Т2Зб!$C$3:$E$47,3,0),0)</f>
        <v>43</v>
      </c>
      <c r="L16" s="32">
        <f t="shared" si="0"/>
        <v>256</v>
      </c>
      <c r="M16" s="32">
        <f>IF(L16=0,Реглист!$C$93*2+2,E16+G16+I16+K16)</f>
        <v>62</v>
      </c>
      <c r="N16" s="32">
        <f>IF(M16=Реглист!$C$93*2+2,Реглист!$C$93*2+1,RANK(M16,$M$4:$M$91,1))</f>
        <v>57</v>
      </c>
      <c r="O16" s="58">
        <f>L16+L17</f>
        <v>2640.56</v>
      </c>
      <c r="P16" s="60">
        <f>IF(O16=0,Реглист!$C$93*4+4,M16+M17)</f>
        <v>77</v>
      </c>
      <c r="Q16" s="60">
        <f>IF(P16=Реглист!$C$93*4+4,Реглист!$C$93+1,RANK(P16,$P$4:$P$91,1))</f>
        <v>15</v>
      </c>
    </row>
    <row r="17" spans="1:17" x14ac:dyDescent="0.25">
      <c r="A17" s="42">
        <f t="shared" si="1"/>
        <v>14</v>
      </c>
      <c r="B17" s="22" t="str">
        <f>Реглист!B17</f>
        <v>СТАR Fishingstock</v>
      </c>
      <c r="C17" s="23" t="str">
        <f>Реглист!C17</f>
        <v>Пожарский Константин</v>
      </c>
      <c r="D17" s="32">
        <f>IFERROR(VLOOKUP(C17,Т1За!$C$3:$D$47,2,0),0)</f>
        <v>0</v>
      </c>
      <c r="E17" s="32">
        <f>IFERROR(VLOOKUP(C17,Т1За!$C$3:$E$47,3,0),0)</f>
        <v>0</v>
      </c>
      <c r="F17" s="32">
        <f>IFERROR(VLOOKUP(C17,Т1Зб!$C$3:$D$47,2,0),0)</f>
        <v>1695.3899999999999</v>
      </c>
      <c r="G17" s="32">
        <f>IFERROR(VLOOKUP(C17,Т1Зб!$C$3:$E$47,3,0),0)</f>
        <v>7</v>
      </c>
      <c r="H17" s="32">
        <f>IFERROR(VLOOKUP(C17,Т2За!$C$3:$D$47,2,0),0)</f>
        <v>689.17</v>
      </c>
      <c r="I17" s="32">
        <f>IFERROR(VLOOKUP(C17,Т2За!$C$3:$E$47,3,0),0)</f>
        <v>8</v>
      </c>
      <c r="J17" s="34">
        <f>IFERROR(VLOOKUP(C17,Т2Зб!$C$3:$D$47,2,0),0)</f>
        <v>0</v>
      </c>
      <c r="K17" s="34">
        <f>IFERROR(VLOOKUP(C17,Т2Зб!$C$3:$E$47,3,0),0)</f>
        <v>0</v>
      </c>
      <c r="L17" s="32">
        <f t="shared" si="0"/>
        <v>2384.56</v>
      </c>
      <c r="M17" s="32">
        <f>IF(L17=0,Реглист!$C$93*2+2,E17+G17+I17+K17)</f>
        <v>15</v>
      </c>
      <c r="N17" s="32">
        <f>IF(M17=Реглист!$C$93*2+2,Реглист!$C$93*2+1,RANK(M17,$M$4:$M$91,1))</f>
        <v>10</v>
      </c>
      <c r="O17" s="58"/>
      <c r="P17" s="60"/>
      <c r="Q17" s="60"/>
    </row>
    <row r="18" spans="1:17" x14ac:dyDescent="0.25">
      <c r="A18" s="42">
        <f t="shared" si="1"/>
        <v>15</v>
      </c>
      <c r="B18" s="22" t="str">
        <f>Реглист!B18</f>
        <v>Poseidon</v>
      </c>
      <c r="C18" s="23" t="str">
        <f>Реглист!C18</f>
        <v>Ананич Геннадий</v>
      </c>
      <c r="D18" s="32">
        <f>IFERROR(VLOOKUP(C18,Т1За!$C$3:$D$47,2,0),0)</f>
        <v>1651.2399999999998</v>
      </c>
      <c r="E18" s="32">
        <f>IFERROR(VLOOKUP(C18,Т1За!$C$3:$E$47,3,0),0)</f>
        <v>2</v>
      </c>
      <c r="F18" s="32">
        <f>IFERROR(VLOOKUP(C18,Т1Зб!$C$3:$D$47,2,0),0)</f>
        <v>0</v>
      </c>
      <c r="G18" s="32">
        <f>IFERROR(VLOOKUP(C18,Т1Зб!$C$3:$E$47,3,0),0)</f>
        <v>0</v>
      </c>
      <c r="H18" s="32">
        <f>IFERROR(VLOOKUP(C18,Т2За!$C$3:$D$47,2,0),0)</f>
        <v>0</v>
      </c>
      <c r="I18" s="32">
        <f>IFERROR(VLOOKUP(C18,Т2За!$C$3:$E$47,3,0),0)</f>
        <v>0</v>
      </c>
      <c r="J18" s="34">
        <f>IFERROR(VLOOKUP(C18,Т2Зб!$C$3:$D$47,2,0),0)</f>
        <v>719.07</v>
      </c>
      <c r="K18" s="34">
        <f>IFERROR(VLOOKUP(C18,Т2Зб!$C$3:$E$47,3,0),0)</f>
        <v>9</v>
      </c>
      <c r="L18" s="32">
        <f t="shared" si="0"/>
        <v>2370.31</v>
      </c>
      <c r="M18" s="32">
        <f>IF(L18=0,Реглист!$C$93*2+2,E18+G18+I18+K18)</f>
        <v>11</v>
      </c>
      <c r="N18" s="32">
        <v>4</v>
      </c>
      <c r="O18" s="58">
        <f>L18+L19</f>
        <v>3679.51</v>
      </c>
      <c r="P18" s="60">
        <f>IF(O18=0,Реглист!$C$93*4+4,M18+M19)</f>
        <v>45.5</v>
      </c>
      <c r="Q18" s="60">
        <f>IF(P18=Реглист!$C$93*4+4,Реглист!$C$93+1,RANK(P18,$P$4:$P$91,1))</f>
        <v>3</v>
      </c>
    </row>
    <row r="19" spans="1:17" x14ac:dyDescent="0.25">
      <c r="A19" s="42">
        <f t="shared" si="1"/>
        <v>16</v>
      </c>
      <c r="B19" s="22" t="str">
        <f>Реглист!B19</f>
        <v>Poseidon</v>
      </c>
      <c r="C19" s="23" t="str">
        <f>Реглист!C19</f>
        <v>Кохно Антон</v>
      </c>
      <c r="D19" s="32">
        <f>IFERROR(VLOOKUP(C19,Т1За!$C$3:$D$47,2,0),0)</f>
        <v>0</v>
      </c>
      <c r="E19" s="32">
        <f>IFERROR(VLOOKUP(C19,Т1За!$C$3:$E$47,3,0),0)</f>
        <v>0</v>
      </c>
      <c r="F19" s="32">
        <f>IFERROR(VLOOKUP(C19,Т1Зб!$C$3:$D$47,2,0),0)</f>
        <v>1084.2</v>
      </c>
      <c r="G19" s="32">
        <f>IFERROR(VLOOKUP(C19,Т1Зб!$C$3:$E$47,3,0),0)</f>
        <v>13</v>
      </c>
      <c r="H19" s="32">
        <f>IFERROR(VLOOKUP(C19,Т2За!$C$3:$D$47,2,0),0)</f>
        <v>225</v>
      </c>
      <c r="I19" s="32">
        <f>IFERROR(VLOOKUP(C19,Т2За!$C$3:$E$47,3,0),0)</f>
        <v>21.5</v>
      </c>
      <c r="J19" s="34">
        <f>IFERROR(VLOOKUP(C19,Т2Зб!$C$3:$D$47,2,0),0)</f>
        <v>0</v>
      </c>
      <c r="K19" s="34">
        <f>IFERROR(VLOOKUP(C19,Т2Зб!$C$3:$E$47,3,0),0)</f>
        <v>0</v>
      </c>
      <c r="L19" s="32">
        <f t="shared" si="0"/>
        <v>1309.2</v>
      </c>
      <c r="M19" s="32">
        <f>IF(L19=0,Реглист!$C$93*2+2,E19+G19+I19+K19)</f>
        <v>34.5</v>
      </c>
      <c r="N19" s="32">
        <f>IF(M19=Реглист!$C$93*2+2,Реглист!$C$93*2+1,RANK(M19,$M$4:$M$91,1))</f>
        <v>27</v>
      </c>
      <c r="O19" s="58"/>
      <c r="P19" s="60"/>
      <c r="Q19" s="60"/>
    </row>
    <row r="20" spans="1:17" x14ac:dyDescent="0.25">
      <c r="A20" s="42">
        <f t="shared" si="1"/>
        <v>17</v>
      </c>
      <c r="B20" s="22" t="str">
        <f>Реглист!B20</f>
        <v>Team Minsk</v>
      </c>
      <c r="C20" s="23" t="str">
        <f>Реглист!C20</f>
        <v>Артёмчик Евгений</v>
      </c>
      <c r="D20" s="32">
        <f>IFERROR(VLOOKUP(C20,Т1За!$C$3:$D$47,2,0),0)</f>
        <v>0</v>
      </c>
      <c r="E20" s="32">
        <f>IFERROR(VLOOKUP(C20,Т1За!$C$3:$E$47,3,0),0)</f>
        <v>0</v>
      </c>
      <c r="F20" s="32">
        <f>IFERROR(VLOOKUP(C20,Т1Зб!$C$3:$D$47,2,0),0)</f>
        <v>1410.26</v>
      </c>
      <c r="G20" s="32">
        <f>IFERROR(VLOOKUP(C20,Т1Зб!$C$3:$E$47,3,0),0)</f>
        <v>10</v>
      </c>
      <c r="H20" s="32">
        <f>IFERROR(VLOOKUP(C20,Т2За!$C$3:$D$47,2,0),0)</f>
        <v>392.5</v>
      </c>
      <c r="I20" s="32">
        <f>IFERROR(VLOOKUP(C20,Т2За!$C$3:$E$47,3,0),0)</f>
        <v>18</v>
      </c>
      <c r="J20" s="34">
        <f>IFERROR(VLOOKUP(C20,Т2Зб!$C$3:$D$47,2,0),0)</f>
        <v>0</v>
      </c>
      <c r="K20" s="34">
        <f>IFERROR(VLOOKUP(C20,Т2Зб!$C$3:$E$47,3,0),0)</f>
        <v>0</v>
      </c>
      <c r="L20" s="32">
        <f t="shared" si="0"/>
        <v>1802.76</v>
      </c>
      <c r="M20" s="32">
        <f>IF(L20=0,Реглист!$C$93*2+2,E20+G20+I20+K20)</f>
        <v>28</v>
      </c>
      <c r="N20" s="32">
        <f>IF(M20=Реглист!$C$93*2+2,Реглист!$C$93*2+1,RANK(M20,$M$4:$M$91,1))</f>
        <v>21</v>
      </c>
      <c r="O20" s="58">
        <f>L20+L21</f>
        <v>1942</v>
      </c>
      <c r="P20" s="60">
        <f>IF(O20=0,Реглист!$C$93*4+4,M20+M21)</f>
        <v>98</v>
      </c>
      <c r="Q20" s="60">
        <f>IF(P20=Реглист!$C$93*4+4,Реглист!$C$93+1,RANK(P20,$P$4:$P$91,1))</f>
        <v>22</v>
      </c>
    </row>
    <row r="21" spans="1:17" x14ac:dyDescent="0.25">
      <c r="A21" s="42">
        <f t="shared" si="1"/>
        <v>18</v>
      </c>
      <c r="B21" s="22" t="str">
        <f>Реглист!B21</f>
        <v>Team Minsk</v>
      </c>
      <c r="C21" s="23" t="str">
        <f>Реглист!C21</f>
        <v>Огейко Юрий</v>
      </c>
      <c r="D21" s="32">
        <f>IFERROR(VLOOKUP(C21,Т1За!$C$3:$D$47,2,0),0)</f>
        <v>139.24</v>
      </c>
      <c r="E21" s="32">
        <f>IFERROR(VLOOKUP(C21,Т1За!$C$3:$E$47,3,0),0)</f>
        <v>27</v>
      </c>
      <c r="F21" s="32">
        <f>IFERROR(VLOOKUP(C21,Т1Зб!$C$3:$D$47,2,0),0)</f>
        <v>0</v>
      </c>
      <c r="G21" s="32">
        <f>IFERROR(VLOOKUP(C21,Т1Зб!$C$3:$E$47,3,0),0)</f>
        <v>0</v>
      </c>
      <c r="H21" s="32">
        <f>IFERROR(VLOOKUP(C21,Т2За!$C$3:$D$47,2,0),0)</f>
        <v>0</v>
      </c>
      <c r="I21" s="32">
        <f>IFERROR(VLOOKUP(C21,Т2За!$C$3:$E$47,3,0),0)</f>
        <v>0</v>
      </c>
      <c r="J21" s="34">
        <f>IFERROR(VLOOKUP(C21,Т2Зб!$C$3:$D$47,2,0),0)</f>
        <v>0</v>
      </c>
      <c r="K21" s="34">
        <f>IFERROR(VLOOKUP(C21,Т2Зб!$C$3:$E$47,3,0),0)</f>
        <v>43</v>
      </c>
      <c r="L21" s="32">
        <f t="shared" si="0"/>
        <v>139.24</v>
      </c>
      <c r="M21" s="32">
        <f>IF(L21=0,Реглист!$C$93*2+2,E21+G21+I21+K21)</f>
        <v>70</v>
      </c>
      <c r="N21" s="32">
        <f>IF(M21=Реглист!$C$93*2+2,Реглист!$C$93*2+1,RANK(M21,$M$4:$M$91,1))</f>
        <v>63</v>
      </c>
      <c r="O21" s="58"/>
      <c r="P21" s="60"/>
      <c r="Q21" s="60"/>
    </row>
    <row r="22" spans="1:17" x14ac:dyDescent="0.25">
      <c r="A22" s="42">
        <f t="shared" si="1"/>
        <v>19</v>
      </c>
      <c r="B22" s="22" t="str">
        <f>Реглист!B22</f>
        <v>RVR</v>
      </c>
      <c r="C22" s="23" t="str">
        <f>Реглист!C22</f>
        <v>Золотухин Александр</v>
      </c>
      <c r="D22" s="32">
        <f>IFERROR(VLOOKUP(C22,Т1За!$C$3:$D$47,2,0),0)</f>
        <v>0</v>
      </c>
      <c r="E22" s="32">
        <f>IFERROR(VLOOKUP(C22,Т1За!$C$3:$E$47,3,0),0)</f>
        <v>43</v>
      </c>
      <c r="F22" s="32">
        <f>IFERROR(VLOOKUP(C22,Т1Зб!$C$3:$D$47,2,0),0)</f>
        <v>0</v>
      </c>
      <c r="G22" s="32">
        <f>IFERROR(VLOOKUP(C22,Т1Зб!$C$3:$E$47,3,0),0)</f>
        <v>0</v>
      </c>
      <c r="H22" s="32">
        <f>IFERROR(VLOOKUP(C22,Т2За!$C$3:$D$47,2,0),0)</f>
        <v>0</v>
      </c>
      <c r="I22" s="32">
        <f>IFERROR(VLOOKUP(C22,Т2За!$C$3:$E$47,3,0),0)</f>
        <v>0</v>
      </c>
      <c r="J22" s="34">
        <f>IFERROR(VLOOKUP(C22,Т2Зб!$C$3:$D$47,2,0),0)</f>
        <v>0</v>
      </c>
      <c r="K22" s="34">
        <f>IFERROR(VLOOKUP(C22,Т2Зб!$C$3:$E$47,3,0),0)</f>
        <v>43</v>
      </c>
      <c r="L22" s="32">
        <f t="shared" si="0"/>
        <v>0</v>
      </c>
      <c r="M22" s="32">
        <f>IF(L22=0,Реглист!$C$93*2+2,E22+G22+I22+K22)</f>
        <v>86</v>
      </c>
      <c r="N22" s="32">
        <v>81</v>
      </c>
      <c r="O22" s="58">
        <f>L22+L23</f>
        <v>933.01</v>
      </c>
      <c r="P22" s="60">
        <f>IF(O22=0,Реглист!$C$93*4+4,M22+M23)</f>
        <v>127.5</v>
      </c>
      <c r="Q22" s="60">
        <f>IF(P22=Реглист!$C$93*4+4,Реглист!$C$93+1,RANK(P22,$P$4:$P$91,1))</f>
        <v>31</v>
      </c>
    </row>
    <row r="23" spans="1:17" x14ac:dyDescent="0.25">
      <c r="A23" s="42">
        <f t="shared" si="1"/>
        <v>20</v>
      </c>
      <c r="B23" s="22" t="str">
        <f>Реглист!B23</f>
        <v>RVR</v>
      </c>
      <c r="C23" s="23" t="str">
        <f>Реглист!C23</f>
        <v>Масюк Павел</v>
      </c>
      <c r="D23" s="32">
        <f>IFERROR(VLOOKUP(C23,Т1За!$C$3:$D$47,2,0),0)</f>
        <v>0</v>
      </c>
      <c r="E23" s="32">
        <f>IFERROR(VLOOKUP(C23,Т1За!$C$3:$E$47,3,0),0)</f>
        <v>0</v>
      </c>
      <c r="F23" s="32">
        <f>IFERROR(VLOOKUP(C23,Т1Зб!$C$3:$D$47,2,0),0)</f>
        <v>708.01</v>
      </c>
      <c r="G23" s="32">
        <f>IFERROR(VLOOKUP(C23,Т1Зб!$C$3:$E$47,3,0),0)</f>
        <v>20</v>
      </c>
      <c r="H23" s="32">
        <f>IFERROR(VLOOKUP(C23,Т2За!$C$3:$D$47,2,0),0)</f>
        <v>225</v>
      </c>
      <c r="I23" s="32">
        <f>IFERROR(VLOOKUP(C23,Т2За!$C$3:$E$47,3,0),0)</f>
        <v>21.5</v>
      </c>
      <c r="J23" s="34">
        <f>IFERROR(VLOOKUP(C23,Т2Зб!$C$3:$D$47,2,0),0)</f>
        <v>0</v>
      </c>
      <c r="K23" s="34">
        <f>IFERROR(VLOOKUP(C23,Т2Зб!$C$3:$E$47,3,0),0)</f>
        <v>0</v>
      </c>
      <c r="L23" s="32">
        <f t="shared" si="0"/>
        <v>933.01</v>
      </c>
      <c r="M23" s="32">
        <f>IF(L23=0,Реглист!$C$93*2+2,E23+G23+I23+K23)</f>
        <v>41.5</v>
      </c>
      <c r="N23" s="32">
        <f>IF(M23=Реглист!$C$93*2+2,Реглист!$C$93*2+1,RANK(M23,$M$4:$M$91,1))</f>
        <v>36</v>
      </c>
      <c r="O23" s="58"/>
      <c r="P23" s="60"/>
      <c r="Q23" s="60"/>
    </row>
    <row r="24" spans="1:17" x14ac:dyDescent="0.25">
      <c r="A24" s="42">
        <f t="shared" si="1"/>
        <v>21</v>
      </c>
      <c r="B24" s="22" t="str">
        <f>Реглист!B24</f>
        <v>Perch Legends</v>
      </c>
      <c r="C24" s="23" t="str">
        <f>Реглист!C24</f>
        <v>Каменец Алексей</v>
      </c>
      <c r="D24" s="32">
        <f>IFERROR(VLOOKUP(C24,Т1За!$C$3:$D$47,2,0),0)</f>
        <v>0</v>
      </c>
      <c r="E24" s="32">
        <f>IFERROR(VLOOKUP(C24,Т1За!$C$3:$E$47,3,0),0)</f>
        <v>43</v>
      </c>
      <c r="F24" s="32">
        <f>IFERROR(VLOOKUP(C24,Т1Зб!$C$3:$D$47,2,0),0)</f>
        <v>0</v>
      </c>
      <c r="G24" s="32">
        <f>IFERROR(VLOOKUP(C24,Т1Зб!$C$3:$E$47,3,0),0)</f>
        <v>0</v>
      </c>
      <c r="H24" s="32">
        <f>IFERROR(VLOOKUP(C24,Т2За!$C$3:$D$47,2,0),0)</f>
        <v>0</v>
      </c>
      <c r="I24" s="32">
        <f>IFERROR(VLOOKUP(C24,Т2За!$C$3:$E$47,3,0),0)</f>
        <v>0</v>
      </c>
      <c r="J24" s="34">
        <f>IFERROR(VLOOKUP(C24,Т2Зб!$C$3:$D$47,2,0),0)</f>
        <v>0</v>
      </c>
      <c r="K24" s="34">
        <f>IFERROR(VLOOKUP(C24,Т2Зб!$C$3:$E$47,3,0),0)</f>
        <v>43</v>
      </c>
      <c r="L24" s="32">
        <f t="shared" si="0"/>
        <v>0</v>
      </c>
      <c r="M24" s="32">
        <f>IF(L24=0,Реглист!$C$93*2+2,E24+G24+I24+K24)</f>
        <v>86</v>
      </c>
      <c r="N24" s="32">
        <v>81</v>
      </c>
      <c r="O24" s="58">
        <f>L24+L25</f>
        <v>0</v>
      </c>
      <c r="P24" s="60">
        <f>IF(O24=0,Реглист!$C$93*4+4,M24+M25)</f>
        <v>172</v>
      </c>
      <c r="Q24" s="60">
        <v>41</v>
      </c>
    </row>
    <row r="25" spans="1:17" x14ac:dyDescent="0.25">
      <c r="A25" s="42">
        <f t="shared" si="1"/>
        <v>22</v>
      </c>
      <c r="B25" s="22" t="str">
        <f>Реглист!B25</f>
        <v>Perch Legends</v>
      </c>
      <c r="C25" s="23" t="str">
        <f>Реглист!C25</f>
        <v>Янкович Сергей</v>
      </c>
      <c r="D25" s="32">
        <f>IFERROR(VLOOKUP(C25,Т1За!$C$3:$D$47,2,0),0)</f>
        <v>0</v>
      </c>
      <c r="E25" s="32">
        <f>IFERROR(VLOOKUP(C25,Т1За!$C$3:$E$47,3,0),0)</f>
        <v>0</v>
      </c>
      <c r="F25" s="32">
        <f>IFERROR(VLOOKUP(C25,Т1Зб!$C$3:$D$47,2,0),0)</f>
        <v>0</v>
      </c>
      <c r="G25" s="32">
        <f>IFERROR(VLOOKUP(C25,Т1Зб!$C$3:$E$47,3,0),0)</f>
        <v>43</v>
      </c>
      <c r="H25" s="32">
        <f>IFERROR(VLOOKUP(C25,Т2За!$C$3:$D$47,2,0),0)</f>
        <v>0</v>
      </c>
      <c r="I25" s="32">
        <f>IFERROR(VLOOKUP(C25,Т2За!$C$3:$E$47,3,0),0)</f>
        <v>43</v>
      </c>
      <c r="J25" s="34">
        <f>IFERROR(VLOOKUP(C25,Т2Зб!$C$3:$D$47,2,0),0)</f>
        <v>0</v>
      </c>
      <c r="K25" s="34">
        <f>IFERROR(VLOOKUP(C25,Т2Зб!$C$3:$E$47,3,0),0)</f>
        <v>0</v>
      </c>
      <c r="L25" s="32">
        <f t="shared" si="0"/>
        <v>0</v>
      </c>
      <c r="M25" s="32">
        <f>IF(L25=0,Реглист!$C$93*2+2,E25+G25+I25+K25)</f>
        <v>86</v>
      </c>
      <c r="N25" s="32">
        <v>81</v>
      </c>
      <c r="O25" s="58"/>
      <c r="P25" s="60"/>
      <c r="Q25" s="60"/>
    </row>
    <row r="26" spans="1:17" x14ac:dyDescent="0.25">
      <c r="A26" s="42">
        <f t="shared" si="1"/>
        <v>23</v>
      </c>
      <c r="B26" s="22" t="str">
        <f>Реглист!B26</f>
        <v>Студенты</v>
      </c>
      <c r="C26" s="23" t="str">
        <f>Реглист!C26</f>
        <v>Кочанов Александр</v>
      </c>
      <c r="D26" s="32">
        <f>IFERROR(VLOOKUP(C26,Т1За!$C$3:$D$47,2,0),0)</f>
        <v>0</v>
      </c>
      <c r="E26" s="32">
        <f>IFERROR(VLOOKUP(C26,Т1За!$C$3:$E$47,3,0),0)</f>
        <v>0</v>
      </c>
      <c r="F26" s="32">
        <f>IFERROR(VLOOKUP(C26,Т1Зб!$C$3:$D$47,2,0),0)</f>
        <v>0</v>
      </c>
      <c r="G26" s="32">
        <f>IFERROR(VLOOKUP(C26,Т1Зб!$C$3:$E$47,3,0),0)</f>
        <v>43</v>
      </c>
      <c r="H26" s="32">
        <f>IFERROR(VLOOKUP(C26,Т2За!$C$3:$D$47,2,0),0)</f>
        <v>412.09</v>
      </c>
      <c r="I26" s="32">
        <f>IFERROR(VLOOKUP(C26,Т2За!$C$3:$E$47,3,0),0)</f>
        <v>16</v>
      </c>
      <c r="J26" s="34">
        <f>IFERROR(VLOOKUP(C26,Т2Зб!$C$3:$D$47,2,0),0)</f>
        <v>0</v>
      </c>
      <c r="K26" s="34">
        <f>IFERROR(VLOOKUP(C26,Т2Зб!$C$3:$E$47,3,0),0)</f>
        <v>0</v>
      </c>
      <c r="L26" s="32">
        <f t="shared" si="0"/>
        <v>412.09</v>
      </c>
      <c r="M26" s="32">
        <f>IF(L26=0,Реглист!$C$93*2+2,E26+G26+I26+K26)</f>
        <v>59</v>
      </c>
      <c r="N26" s="32">
        <f>IF(M26=Реглист!$C$93*2+2,Реглист!$C$93*2+1,RANK(M26,$M$4:$M$91,1))</f>
        <v>53</v>
      </c>
      <c r="O26" s="58">
        <f>L26+L27</f>
        <v>412.09</v>
      </c>
      <c r="P26" s="60">
        <f>IF(O26=0,Реглист!$C$93*4+4,M26+M27)</f>
        <v>145</v>
      </c>
      <c r="Q26" s="60">
        <f>IF(P26=Реглист!$C$93*4+4,Реглист!$C$93+1,RANK(P26,$P$4:$P$91,1))</f>
        <v>38</v>
      </c>
    </row>
    <row r="27" spans="1:17" x14ac:dyDescent="0.25">
      <c r="A27" s="42">
        <f t="shared" si="1"/>
        <v>24</v>
      </c>
      <c r="B27" s="22" t="str">
        <f>Реглист!B27</f>
        <v>Студенты</v>
      </c>
      <c r="C27" s="23" t="str">
        <f>Реглист!C27</f>
        <v>Кузнецов Никита</v>
      </c>
      <c r="D27" s="32">
        <f>IFERROR(VLOOKUP(C27,Т1За!$C$3:$D$47,2,0),0)</f>
        <v>0</v>
      </c>
      <c r="E27" s="32">
        <f>IFERROR(VLOOKUP(C27,Т1За!$C$3:$E$47,3,0),0)</f>
        <v>43</v>
      </c>
      <c r="F27" s="32">
        <f>IFERROR(VLOOKUP(C27,Т1Зб!$C$3:$D$47,2,0),0)</f>
        <v>0</v>
      </c>
      <c r="G27" s="32">
        <f>IFERROR(VLOOKUP(C27,Т1Зб!$C$3:$E$47,3,0),0)</f>
        <v>0</v>
      </c>
      <c r="H27" s="32">
        <f>IFERROR(VLOOKUP(C27,Т2За!$C$3:$D$47,2,0),0)</f>
        <v>0</v>
      </c>
      <c r="I27" s="32">
        <f>IFERROR(VLOOKUP(C27,Т2За!$C$3:$E$47,3,0),0)</f>
        <v>0</v>
      </c>
      <c r="J27" s="34">
        <f>IFERROR(VLOOKUP(C27,Т2Зб!$C$3:$D$47,2,0),0)</f>
        <v>0</v>
      </c>
      <c r="K27" s="34">
        <f>IFERROR(VLOOKUP(C27,Т2Зб!$C$3:$E$47,3,0),0)</f>
        <v>43</v>
      </c>
      <c r="L27" s="32">
        <f t="shared" si="0"/>
        <v>0</v>
      </c>
      <c r="M27" s="32">
        <f>IF(L27=0,Реглист!$C$93*2+2,E27+G27+I27+K27)</f>
        <v>86</v>
      </c>
      <c r="N27" s="32">
        <v>81</v>
      </c>
      <c r="O27" s="58"/>
      <c r="P27" s="60"/>
      <c r="Q27" s="60"/>
    </row>
    <row r="28" spans="1:17" x14ac:dyDescent="0.25">
      <c r="A28" s="42">
        <f t="shared" si="1"/>
        <v>25</v>
      </c>
      <c r="B28" s="22" t="str">
        <f>Реглист!B28</f>
        <v>Полесье</v>
      </c>
      <c r="C28" s="23" t="str">
        <f>Реглист!C28</f>
        <v>Марковский Максим</v>
      </c>
      <c r="D28" s="32">
        <f>IFERROR(VLOOKUP(C28,Т1За!$C$3:$D$47,2,0),0)</f>
        <v>114.48999999999998</v>
      </c>
      <c r="E28" s="32">
        <f>IFERROR(VLOOKUP(C28,Т1За!$C$3:$E$47,3,0),0)</f>
        <v>28</v>
      </c>
      <c r="F28" s="32">
        <f>IFERROR(VLOOKUP(C28,Т1Зб!$C$3:$D$47,2,0),0)</f>
        <v>0</v>
      </c>
      <c r="G28" s="32">
        <f>IFERROR(VLOOKUP(C28,Т1Зб!$C$3:$E$47,3,0),0)</f>
        <v>0</v>
      </c>
      <c r="H28" s="32">
        <f>IFERROR(VLOOKUP(C28,Т2За!$C$3:$D$47,2,0),0)</f>
        <v>0</v>
      </c>
      <c r="I28" s="32">
        <f>IFERROR(VLOOKUP(C28,Т2За!$C$3:$E$47,3,0),0)</f>
        <v>0</v>
      </c>
      <c r="J28" s="34">
        <f>IFERROR(VLOOKUP(C28,Т2Зб!$C$3:$D$47,2,0),0)</f>
        <v>0</v>
      </c>
      <c r="K28" s="34">
        <f>IFERROR(VLOOKUP(C28,Т2Зб!$C$3:$E$47,3,0),0)</f>
        <v>43</v>
      </c>
      <c r="L28" s="32">
        <f t="shared" si="0"/>
        <v>114.48999999999998</v>
      </c>
      <c r="M28" s="32">
        <f>IF(L28=0,Реглист!$C$93*2+2,E28+G28+I28+K28)</f>
        <v>71</v>
      </c>
      <c r="N28" s="32">
        <v>65</v>
      </c>
      <c r="O28" s="58">
        <f>L28+L29</f>
        <v>701.15</v>
      </c>
      <c r="P28" s="60">
        <f>IF(O28=0,Реглист!$C$93*4+4,M28+M29)</f>
        <v>118</v>
      </c>
      <c r="Q28" s="60">
        <f>IF(P28=Реглист!$C$93*4+4,Реглист!$C$93+1,RANK(P28,$P$4:$P$91,1))</f>
        <v>27</v>
      </c>
    </row>
    <row r="29" spans="1:17" x14ac:dyDescent="0.25">
      <c r="A29" s="42">
        <f t="shared" si="1"/>
        <v>26</v>
      </c>
      <c r="B29" s="22" t="str">
        <f>Реглист!B29</f>
        <v>Полесье</v>
      </c>
      <c r="C29" s="23" t="str">
        <f>Реглист!C29</f>
        <v>Рыбачук Евгений</v>
      </c>
      <c r="D29" s="32">
        <f>IFERROR(VLOOKUP(C29,Т1За!$C$3:$D$47,2,0),0)</f>
        <v>0</v>
      </c>
      <c r="E29" s="32">
        <f>IFERROR(VLOOKUP(C29,Т1За!$C$3:$E$47,3,0),0)</f>
        <v>0</v>
      </c>
      <c r="F29" s="32">
        <f>IFERROR(VLOOKUP(C29,Т1Зб!$C$3:$D$47,2,0),0)</f>
        <v>420.25</v>
      </c>
      <c r="G29" s="32">
        <f>IFERROR(VLOOKUP(C29,Т1Зб!$C$3:$E$47,3,0),0)</f>
        <v>24</v>
      </c>
      <c r="H29" s="32">
        <f>IFERROR(VLOOKUP(C29,Т2За!$C$3:$D$47,2,0),0)</f>
        <v>166.41</v>
      </c>
      <c r="I29" s="32">
        <f>IFERROR(VLOOKUP(C29,Т2За!$C$3:$E$47,3,0),0)</f>
        <v>23</v>
      </c>
      <c r="J29" s="34">
        <f>IFERROR(VLOOKUP(C29,Т2Зб!$C$3:$D$47,2,0),0)</f>
        <v>0</v>
      </c>
      <c r="K29" s="34">
        <f>IFERROR(VLOOKUP(C29,Т2Зб!$C$3:$E$47,3,0),0)</f>
        <v>0</v>
      </c>
      <c r="L29" s="32">
        <f t="shared" si="0"/>
        <v>586.66</v>
      </c>
      <c r="M29" s="32">
        <f>IF(L29=0,Реглист!$C$93*2+2,E29+G29+I29+K29)</f>
        <v>47</v>
      </c>
      <c r="N29" s="32">
        <f>IF(M29=Реглист!$C$93*2+2,Реглист!$C$93*2+1,RANK(M29,$M$4:$M$91,1))</f>
        <v>40</v>
      </c>
      <c r="O29" s="58"/>
      <c r="P29" s="60"/>
      <c r="Q29" s="60"/>
    </row>
    <row r="30" spans="1:17" x14ac:dyDescent="0.25">
      <c r="A30" s="42">
        <f t="shared" si="1"/>
        <v>27</v>
      </c>
      <c r="B30" s="22" t="str">
        <f>Реглист!B30</f>
        <v>Кобринский МСЗ</v>
      </c>
      <c r="C30" s="23" t="str">
        <f>Реглист!C30</f>
        <v>Барташук Александр</v>
      </c>
      <c r="D30" s="32">
        <f>IFERROR(VLOOKUP(C30,Т1За!$C$3:$D$47,2,0),0)</f>
        <v>652.53</v>
      </c>
      <c r="E30" s="32">
        <f>IFERROR(VLOOKUP(C30,Т1За!$C$3:$E$47,3,0),0)</f>
        <v>9</v>
      </c>
      <c r="F30" s="32">
        <f>IFERROR(VLOOKUP(C30,Т1Зб!$C$3:$D$47,2,0),0)</f>
        <v>0</v>
      </c>
      <c r="G30" s="32">
        <f>IFERROR(VLOOKUP(C30,Т1Зб!$C$3:$E$47,3,0),0)</f>
        <v>0</v>
      </c>
      <c r="H30" s="32">
        <f>IFERROR(VLOOKUP(C30,Т2За!$C$3:$D$47,2,0),0)</f>
        <v>0</v>
      </c>
      <c r="I30" s="32">
        <f>IFERROR(VLOOKUP(C30,Т2За!$C$3:$E$47,3,0),0)</f>
        <v>0</v>
      </c>
      <c r="J30" s="34">
        <f>IFERROR(VLOOKUP(C30,Т2Зб!$C$3:$D$47,2,0),0)</f>
        <v>0</v>
      </c>
      <c r="K30" s="34">
        <f>IFERROR(VLOOKUP(C30,Т2Зб!$C$3:$E$47,3,0),0)</f>
        <v>43</v>
      </c>
      <c r="L30" s="32">
        <f t="shared" si="0"/>
        <v>652.53</v>
      </c>
      <c r="M30" s="32">
        <f>IF(L30=0,Реглист!$C$93*2+2,E30+G30+I30+K30)</f>
        <v>52</v>
      </c>
      <c r="N30" s="32">
        <v>46</v>
      </c>
      <c r="O30" s="58">
        <f>L30+L31</f>
        <v>3978.1399999999994</v>
      </c>
      <c r="P30" s="60">
        <f>IF(O30=0,Реглист!$C$93*4+4,M30+M31)</f>
        <v>72</v>
      </c>
      <c r="Q30" s="60">
        <f>IF(P30=Реглист!$C$93*4+4,Реглист!$C$93+1,RANK(P30,$P$4:$P$91,1))</f>
        <v>12</v>
      </c>
    </row>
    <row r="31" spans="1:17" x14ac:dyDescent="0.25">
      <c r="A31" s="42">
        <f t="shared" si="1"/>
        <v>28</v>
      </c>
      <c r="B31" s="22" t="str">
        <f>Реглист!B31</f>
        <v>Кобринский МСЗ</v>
      </c>
      <c r="C31" s="23" t="str">
        <f>Реглист!C31</f>
        <v>Жарин Вадим</v>
      </c>
      <c r="D31" s="32">
        <f>IFERROR(VLOOKUP(C31,Т1За!$C$3:$D$47,2,0),0)</f>
        <v>0</v>
      </c>
      <c r="E31" s="32">
        <f>IFERROR(VLOOKUP(C31,Т1За!$C$3:$E$47,3,0),0)</f>
        <v>0</v>
      </c>
      <c r="F31" s="32">
        <f>IFERROR(VLOOKUP(C31,Т1Зб!$C$3:$D$47,2,0),0)</f>
        <v>840.17999999999984</v>
      </c>
      <c r="G31" s="32">
        <f>IFERROR(VLOOKUP(C31,Т1Зб!$C$3:$E$47,3,0),0)</f>
        <v>19</v>
      </c>
      <c r="H31" s="32">
        <f>IFERROR(VLOOKUP(C31,Т2За!$C$3:$D$47,2,0),0)</f>
        <v>2485.4299999999998</v>
      </c>
      <c r="I31" s="32">
        <f>IFERROR(VLOOKUP(C31,Т2За!$C$3:$E$47,3,0),0)</f>
        <v>1</v>
      </c>
      <c r="J31" s="34">
        <f>IFERROR(VLOOKUP(C31,Т2Зб!$C$3:$D$47,2,0),0)</f>
        <v>0</v>
      </c>
      <c r="K31" s="34">
        <f>IFERROR(VLOOKUP(C31,Т2Зб!$C$3:$E$47,3,0),0)</f>
        <v>0</v>
      </c>
      <c r="L31" s="32">
        <f t="shared" si="0"/>
        <v>3325.6099999999997</v>
      </c>
      <c r="M31" s="32">
        <f>IF(L31=0,Реглист!$C$93*2+2,E31+G31+I31+K31)</f>
        <v>20</v>
      </c>
      <c r="N31" s="32">
        <f>IF(M31=Реглист!$C$93*2+2,Реглист!$C$93*2+1,RANK(M31,$M$4:$M$91,1))</f>
        <v>16</v>
      </c>
      <c r="O31" s="58"/>
      <c r="P31" s="60"/>
      <c r="Q31" s="60"/>
    </row>
    <row r="32" spans="1:17" x14ac:dyDescent="0.25">
      <c r="A32" s="42">
        <f t="shared" si="1"/>
        <v>29</v>
      </c>
      <c r="B32" s="22" t="str">
        <f>Реглист!B32</f>
        <v>ASpinnTeam</v>
      </c>
      <c r="C32" s="23" t="str">
        <f>Реглист!C32</f>
        <v>Нугуманов Артём</v>
      </c>
      <c r="D32" s="32">
        <f>IFERROR(VLOOKUP(C32,Т1За!$C$3:$D$47,2,0),0)</f>
        <v>0</v>
      </c>
      <c r="E32" s="32">
        <f>IFERROR(VLOOKUP(C32,Т1За!$C$3:$E$47,3,0),0)</f>
        <v>0</v>
      </c>
      <c r="F32" s="32">
        <f>IFERROR(VLOOKUP(C32,Т1Зб!$C$3:$D$47,2,0),0)</f>
        <v>0</v>
      </c>
      <c r="G32" s="32">
        <f>IFERROR(VLOOKUP(C32,Т1Зб!$C$3:$E$47,3,0),0)</f>
        <v>43</v>
      </c>
      <c r="H32" s="32">
        <f>IFERROR(VLOOKUP(C32,Т2За!$C$3:$D$47,2,0),0)</f>
        <v>796.29</v>
      </c>
      <c r="I32" s="32">
        <f>IFERROR(VLOOKUP(C32,Т2За!$C$3:$E$47,3,0),0)</f>
        <v>7</v>
      </c>
      <c r="J32" s="34">
        <f>IFERROR(VLOOKUP(C32,Т2Зб!$C$3:$D$47,2,0),0)</f>
        <v>0</v>
      </c>
      <c r="K32" s="34">
        <f>IFERROR(VLOOKUP(C32,Т2Зб!$C$3:$E$47,3,0),0)</f>
        <v>0</v>
      </c>
      <c r="L32" s="32">
        <f t="shared" si="0"/>
        <v>796.29</v>
      </c>
      <c r="M32" s="32">
        <f>IF(L32=0,Реглист!$C$93*2+2,E32+G32+I32+K32)</f>
        <v>50</v>
      </c>
      <c r="N32" s="32">
        <f>IF(M32=Реглист!$C$93*2+2,Реглист!$C$93*2+1,RANK(M32,$M$4:$M$91,1))</f>
        <v>42</v>
      </c>
      <c r="O32" s="58">
        <f>L32+L33</f>
        <v>796.29</v>
      </c>
      <c r="P32" s="60">
        <f>IF(O32=0,Реглист!$C$93*4+4,M32+M33)</f>
        <v>136</v>
      </c>
      <c r="Q32" s="60">
        <f>IF(P32=Реглист!$C$93*4+4,Реглист!$C$93+1,RANK(P32,$P$4:$P$91,1))</f>
        <v>34</v>
      </c>
    </row>
    <row r="33" spans="1:17" x14ac:dyDescent="0.25">
      <c r="A33" s="42">
        <f t="shared" si="1"/>
        <v>30</v>
      </c>
      <c r="B33" s="22" t="str">
        <f>Реглист!B33</f>
        <v>ASpinnTeam</v>
      </c>
      <c r="C33" s="23" t="str">
        <f>Реглист!C33</f>
        <v>Вашкевич Александр</v>
      </c>
      <c r="D33" s="32">
        <f>IFERROR(VLOOKUP(C33,Т1За!$C$3:$D$47,2,0),0)</f>
        <v>0</v>
      </c>
      <c r="E33" s="32">
        <f>IFERROR(VLOOKUP(C33,Т1За!$C$3:$E$47,3,0),0)</f>
        <v>43</v>
      </c>
      <c r="F33" s="32">
        <f>IFERROR(VLOOKUP(C33,Т1Зб!$C$3:$D$47,2,0),0)</f>
        <v>0</v>
      </c>
      <c r="G33" s="32">
        <f>IFERROR(VLOOKUP(C33,Т1Зб!$C$3:$E$47,3,0),0)</f>
        <v>0</v>
      </c>
      <c r="H33" s="32">
        <f>IFERROR(VLOOKUP(C33,Т2За!$C$3:$D$47,2,0),0)</f>
        <v>0</v>
      </c>
      <c r="I33" s="32">
        <f>IFERROR(VLOOKUP(C33,Т2За!$C$3:$E$47,3,0),0)</f>
        <v>0</v>
      </c>
      <c r="J33" s="34">
        <f>IFERROR(VLOOKUP(C33,Т2Зб!$C$3:$D$47,2,0),0)</f>
        <v>0</v>
      </c>
      <c r="K33" s="34">
        <f>IFERROR(VLOOKUP(C33,Т2Зб!$C$3:$E$47,3,0),0)</f>
        <v>43</v>
      </c>
      <c r="L33" s="32">
        <f t="shared" si="0"/>
        <v>0</v>
      </c>
      <c r="M33" s="32">
        <f>IF(L33=0,Реглист!$C$93*2+2,E33+G33+I33+K33)</f>
        <v>86</v>
      </c>
      <c r="N33" s="32">
        <v>81</v>
      </c>
      <c r="O33" s="58"/>
      <c r="P33" s="60"/>
      <c r="Q33" s="60"/>
    </row>
    <row r="34" spans="1:17" x14ac:dyDescent="0.25">
      <c r="A34" s="42">
        <f t="shared" si="1"/>
        <v>31</v>
      </c>
      <c r="B34" s="22" t="str">
        <f>Реглист!B34</f>
        <v>FishMurder</v>
      </c>
      <c r="C34" s="23" t="str">
        <f>Реглист!C34</f>
        <v>Микулов Владимир</v>
      </c>
      <c r="D34" s="32">
        <f>IFERROR(VLOOKUP(C34,Т1За!$C$3:$D$47,2,0),0)</f>
        <v>0</v>
      </c>
      <c r="E34" s="32">
        <f>IFERROR(VLOOKUP(C34,Т1За!$C$3:$E$47,3,0),0)</f>
        <v>0</v>
      </c>
      <c r="F34" s="32">
        <f>IFERROR(VLOOKUP(C34,Т1Зб!$C$3:$D$47,2,0),0)</f>
        <v>3201.9799999999996</v>
      </c>
      <c r="G34" s="32">
        <f>IFERROR(VLOOKUP(C34,Т1Зб!$C$3:$E$47,3,0),0)</f>
        <v>2</v>
      </c>
      <c r="H34" s="32">
        <f>IFERROR(VLOOKUP(C34,Т2За!$C$3:$D$47,2,0),0)</f>
        <v>0</v>
      </c>
      <c r="I34" s="32">
        <f>IFERROR(VLOOKUP(C34,Т2За!$C$3:$E$47,3,0),0)</f>
        <v>43</v>
      </c>
      <c r="J34" s="34">
        <f>IFERROR(VLOOKUP(C34,Т2Зб!$C$3:$D$47,2,0),0)</f>
        <v>0</v>
      </c>
      <c r="K34" s="34">
        <f>IFERROR(VLOOKUP(C34,Т2Зб!$C$3:$E$47,3,0),0)</f>
        <v>0</v>
      </c>
      <c r="L34" s="32">
        <f t="shared" si="0"/>
        <v>3201.9799999999996</v>
      </c>
      <c r="M34" s="32">
        <f>IF(L34=0,Реглист!$C$93*2+2,E34+G34+I34+K34)</f>
        <v>45</v>
      </c>
      <c r="N34" s="32">
        <f>IF(M34=Реглист!$C$93*2+2,Реглист!$C$93*2+1,RANK(M34,$M$4:$M$91,1))</f>
        <v>37</v>
      </c>
      <c r="O34" s="58">
        <f>L34+L35</f>
        <v>3973.7699999999995</v>
      </c>
      <c r="P34" s="60">
        <f>IF(O34=0,Реглист!$C$93*4+4,M34+M35)</f>
        <v>80</v>
      </c>
      <c r="Q34" s="60">
        <f>IF(P34=Реглист!$C$93*4+4,Реглист!$C$93+1,RANK(P34,$P$4:$P$91,1))</f>
        <v>16</v>
      </c>
    </row>
    <row r="35" spans="1:17" x14ac:dyDescent="0.25">
      <c r="A35" s="42">
        <f t="shared" si="1"/>
        <v>32</v>
      </c>
      <c r="B35" s="22" t="str">
        <f>Реглист!B35</f>
        <v>FishMurder</v>
      </c>
      <c r="C35" s="23" t="str">
        <f>Реглист!C35</f>
        <v xml:space="preserve">Шило Сергей </v>
      </c>
      <c r="D35" s="32">
        <f>IFERROR(VLOOKUP(C35,Т1За!$C$3:$D$47,2,0),0)</f>
        <v>166.41</v>
      </c>
      <c r="E35" s="32">
        <f>IFERROR(VLOOKUP(C35,Т1За!$C$3:$E$47,3,0),0)</f>
        <v>24</v>
      </c>
      <c r="F35" s="32">
        <f>IFERROR(VLOOKUP(C35,Т1Зб!$C$3:$D$47,2,0),0)</f>
        <v>0</v>
      </c>
      <c r="G35" s="32">
        <f>IFERROR(VLOOKUP(C35,Т1Зб!$C$3:$E$47,3,0),0)</f>
        <v>0</v>
      </c>
      <c r="H35" s="32">
        <f>IFERROR(VLOOKUP(C35,Т2За!$C$3:$D$47,2,0),0)</f>
        <v>0</v>
      </c>
      <c r="I35" s="32">
        <f>IFERROR(VLOOKUP(C35,Т2За!$C$3:$E$47,3,0),0)</f>
        <v>0</v>
      </c>
      <c r="J35" s="34">
        <f>IFERROR(VLOOKUP(C35,Т2Зб!$C$3:$D$47,2,0),0)</f>
        <v>605.38</v>
      </c>
      <c r="K35" s="34">
        <f>IFERROR(VLOOKUP(C35,Т2Зб!$C$3:$E$47,3,0),0)</f>
        <v>11</v>
      </c>
      <c r="L35" s="32">
        <f t="shared" si="0"/>
        <v>771.79</v>
      </c>
      <c r="M35" s="32">
        <f>IF(L35=0,Реглист!$C$93*2+2,E35+G35+I35+K35)</f>
        <v>35</v>
      </c>
      <c r="N35" s="32">
        <f>IF(M35=Реглист!$C$93*2+2,Реглист!$C$93*2+1,RANK(M35,$M$4:$M$91,1))</f>
        <v>28</v>
      </c>
      <c r="O35" s="58"/>
      <c r="P35" s="60"/>
      <c r="Q35" s="60"/>
    </row>
    <row r="36" spans="1:17" x14ac:dyDescent="0.25">
      <c r="A36" s="42">
        <f t="shared" si="1"/>
        <v>33</v>
      </c>
      <c r="B36" s="22" t="str">
        <f>Реглист!B36</f>
        <v>Бобруйский Region</v>
      </c>
      <c r="C36" s="23" t="str">
        <f>Реглист!C36</f>
        <v>Прокопчик Алексей</v>
      </c>
      <c r="D36" s="32">
        <f>IFERROR(VLOOKUP(C36,Т1За!$C$3:$D$47,2,0),0)</f>
        <v>0</v>
      </c>
      <c r="E36" s="32">
        <f>IFERROR(VLOOKUP(C36,Т1За!$C$3:$E$47,3,0),0)</f>
        <v>0</v>
      </c>
      <c r="F36" s="32">
        <f>IFERROR(VLOOKUP(C36,Т1Зб!$C$3:$D$47,2,0),0)</f>
        <v>1394</v>
      </c>
      <c r="G36" s="32">
        <f>IFERROR(VLOOKUP(C36,Т1Зб!$C$3:$E$47,3,0),0)</f>
        <v>11</v>
      </c>
      <c r="H36" s="32">
        <f>IFERROR(VLOOKUP(C36,Т2За!$C$3:$D$47,2,0),0)</f>
        <v>0</v>
      </c>
      <c r="I36" s="32">
        <f>IFERROR(VLOOKUP(C36,Т2За!$C$3:$E$47,3,0),0)</f>
        <v>43</v>
      </c>
      <c r="J36" s="34">
        <f>IFERROR(VLOOKUP(C36,Т2Зб!$C$3:$D$47,2,0),0)</f>
        <v>0</v>
      </c>
      <c r="K36" s="34">
        <f>IFERROR(VLOOKUP(C36,Т2Зб!$C$3:$E$47,3,0),0)</f>
        <v>0</v>
      </c>
      <c r="L36" s="32">
        <f t="shared" ref="L36:L67" si="2">D36+F36+H36+J36</f>
        <v>1394</v>
      </c>
      <c r="M36" s="32">
        <f>IF(L36=0,Реглист!$C$93*2+2,E36+G36+I36+K36)</f>
        <v>54</v>
      </c>
      <c r="N36" s="32">
        <f>IF(M36=Реглист!$C$93*2+2,Реглист!$C$93*2+1,RANK(M36,$M$4:$M$91,1))</f>
        <v>47</v>
      </c>
      <c r="O36" s="58">
        <f>L36+L37</f>
        <v>1394</v>
      </c>
      <c r="P36" s="60">
        <f>IF(O36=0,Реглист!$C$93*4+4,M36+M37)</f>
        <v>140</v>
      </c>
      <c r="Q36" s="60">
        <f>IF(P36=Реглист!$C$93*4+4,Реглист!$C$93+1,RANK(P36,$P$4:$P$91,1))</f>
        <v>36</v>
      </c>
    </row>
    <row r="37" spans="1:17" x14ac:dyDescent="0.25">
      <c r="A37" s="42">
        <f t="shared" ref="A37:A68" si="3">A36+1</f>
        <v>34</v>
      </c>
      <c r="B37" s="22" t="str">
        <f>Реглист!B37</f>
        <v>Бобруйский Region</v>
      </c>
      <c r="C37" s="23" t="str">
        <f>Реглист!C37</f>
        <v>Пархамович Максим</v>
      </c>
      <c r="D37" s="32">
        <f>IFERROR(VLOOKUP(C37,Т1За!$C$3:$D$47,2,0),0)</f>
        <v>0</v>
      </c>
      <c r="E37" s="32">
        <f>IFERROR(VLOOKUP(C37,Т1За!$C$3:$E$47,3,0),0)</f>
        <v>43</v>
      </c>
      <c r="F37" s="32">
        <f>IFERROR(VLOOKUP(C37,Т1Зб!$C$3:$D$47,2,0),0)</f>
        <v>0</v>
      </c>
      <c r="G37" s="32">
        <f>IFERROR(VLOOKUP(C37,Т1Зб!$C$3:$E$47,3,0),0)</f>
        <v>0</v>
      </c>
      <c r="H37" s="32">
        <f>IFERROR(VLOOKUP(C37,Т2За!$C$3:$D$47,2,0),0)</f>
        <v>0</v>
      </c>
      <c r="I37" s="32">
        <f>IFERROR(VLOOKUP(C37,Т2За!$C$3:$E$47,3,0),0)</f>
        <v>0</v>
      </c>
      <c r="J37" s="34">
        <f>IFERROR(VLOOKUP(C37,Т2Зб!$C$3:$D$47,2,0),0)</f>
        <v>0</v>
      </c>
      <c r="K37" s="34">
        <f>IFERROR(VLOOKUP(C37,Т2Зб!$C$3:$E$47,3,0),0)</f>
        <v>43</v>
      </c>
      <c r="L37" s="32">
        <f t="shared" si="2"/>
        <v>0</v>
      </c>
      <c r="M37" s="32">
        <f>IF(L37=0,Реглист!$C$93*2+2,E37+G37+I37+K37)</f>
        <v>86</v>
      </c>
      <c r="N37" s="32">
        <v>81</v>
      </c>
      <c r="O37" s="58"/>
      <c r="P37" s="60"/>
      <c r="Q37" s="60"/>
    </row>
    <row r="38" spans="1:17" x14ac:dyDescent="0.25">
      <c r="A38" s="42">
        <f t="shared" si="3"/>
        <v>35</v>
      </c>
      <c r="B38" s="22" t="str">
        <f>Реглист!B38</f>
        <v>West Fishing</v>
      </c>
      <c r="C38" s="23" t="str">
        <f>Реглист!C38</f>
        <v>Непомнящий Виктор</v>
      </c>
      <c r="D38" s="32">
        <f>IFERROR(VLOOKUP(C38,Т1За!$C$3:$D$47,2,0),0)</f>
        <v>0</v>
      </c>
      <c r="E38" s="32">
        <f>IFERROR(VLOOKUP(C38,Т1За!$C$3:$E$47,3,0),0)</f>
        <v>0</v>
      </c>
      <c r="F38" s="32">
        <f>IFERROR(VLOOKUP(C38,Т1Зб!$C$3:$D$47,2,0),0)</f>
        <v>1002.1800000000001</v>
      </c>
      <c r="G38" s="32">
        <f>IFERROR(VLOOKUP(C38,Т1Зб!$C$3:$E$47,3,0),0)</f>
        <v>17</v>
      </c>
      <c r="H38" s="32">
        <f>IFERROR(VLOOKUP(C38,Т2За!$C$3:$D$47,2,0),0)</f>
        <v>616.84000000000015</v>
      </c>
      <c r="I38" s="32">
        <f>IFERROR(VLOOKUP(C38,Т2За!$C$3:$E$47,3,0),0)</f>
        <v>10</v>
      </c>
      <c r="J38" s="34">
        <f>IFERROR(VLOOKUP(C38,Т2Зб!$C$3:$D$47,2,0),0)</f>
        <v>0</v>
      </c>
      <c r="K38" s="34">
        <f>IFERROR(VLOOKUP(C38,Т2Зб!$C$3:$E$47,3,0),0)</f>
        <v>0</v>
      </c>
      <c r="L38" s="32">
        <f t="shared" si="2"/>
        <v>1619.0200000000002</v>
      </c>
      <c r="M38" s="32">
        <f>IF(L38=0,Реглист!$C$93*2+2,E38+G38+I38+K38)</f>
        <v>27</v>
      </c>
      <c r="N38" s="32">
        <f>IF(M38=Реглист!$C$93*2+2,Реглист!$C$93*2+1,RANK(M38,$M$4:$M$91,1))</f>
        <v>19</v>
      </c>
      <c r="O38" s="58">
        <f>L38+L39</f>
        <v>2458.9300000000003</v>
      </c>
      <c r="P38" s="60">
        <f>IF(O38=0,Реглист!$C$93*4+4,M38+M39)</f>
        <v>60</v>
      </c>
      <c r="Q38" s="60">
        <v>8</v>
      </c>
    </row>
    <row r="39" spans="1:17" x14ac:dyDescent="0.25">
      <c r="A39" s="42">
        <f t="shared" si="3"/>
        <v>36</v>
      </c>
      <c r="B39" s="22" t="str">
        <f>Реглист!B39</f>
        <v>West Fishing</v>
      </c>
      <c r="C39" s="23" t="str">
        <f>Реглист!C39</f>
        <v xml:space="preserve">Золотарь Андрей </v>
      </c>
      <c r="D39" s="32">
        <f>IFERROR(VLOOKUP(C39,Т1За!$C$3:$D$47,2,0),0)</f>
        <v>182.25</v>
      </c>
      <c r="E39" s="32">
        <f>IFERROR(VLOOKUP(C39,Т1За!$C$3:$E$47,3,0),0)</f>
        <v>23</v>
      </c>
      <c r="F39" s="32">
        <f>IFERROR(VLOOKUP(C39,Т1Зб!$C$3:$D$47,2,0),0)</f>
        <v>0</v>
      </c>
      <c r="G39" s="32">
        <f>IFERROR(VLOOKUP(C39,Т1Зб!$C$3:$E$47,3,0),0)</f>
        <v>0</v>
      </c>
      <c r="H39" s="32">
        <f>IFERROR(VLOOKUP(C39,Т2За!$C$3:$D$47,2,0),0)</f>
        <v>0</v>
      </c>
      <c r="I39" s="32">
        <f>IFERROR(VLOOKUP(C39,Т2За!$C$3:$E$47,3,0),0)</f>
        <v>0</v>
      </c>
      <c r="J39" s="34">
        <f>IFERROR(VLOOKUP(C39,Т2Зб!$C$3:$D$47,2,0),0)</f>
        <v>657.66000000000008</v>
      </c>
      <c r="K39" s="34">
        <f>IFERROR(VLOOKUP(C39,Т2Зб!$C$3:$E$47,3,0),0)</f>
        <v>10</v>
      </c>
      <c r="L39" s="32">
        <f t="shared" si="2"/>
        <v>839.91000000000008</v>
      </c>
      <c r="M39" s="32">
        <f>IF(L39=0,Реглист!$C$93*2+2,E39+G39+I39+K39)</f>
        <v>33</v>
      </c>
      <c r="N39" s="32">
        <v>24</v>
      </c>
      <c r="O39" s="58"/>
      <c r="P39" s="60"/>
      <c r="Q39" s="60"/>
    </row>
    <row r="40" spans="1:17" x14ac:dyDescent="0.25">
      <c r="A40" s="42">
        <f t="shared" si="3"/>
        <v>37</v>
      </c>
      <c r="B40" s="22" t="str">
        <f>Реглист!B40</f>
        <v>K&amp;M</v>
      </c>
      <c r="C40" s="23" t="str">
        <f>Реглист!C40</f>
        <v>Мельников Юрий</v>
      </c>
      <c r="D40" s="32">
        <f>IFERROR(VLOOKUP(C40,Т1За!$C$3:$D$47,2,0),0)</f>
        <v>2153.75</v>
      </c>
      <c r="E40" s="32">
        <f>IFERROR(VLOOKUP(C40,Т1За!$C$3:$E$47,3,0),0)</f>
        <v>1</v>
      </c>
      <c r="F40" s="32">
        <f>IFERROR(VLOOKUP(C40,Т1Зб!$C$3:$D$47,2,0),0)</f>
        <v>0</v>
      </c>
      <c r="G40" s="32">
        <f>IFERROR(VLOOKUP(C40,Т1Зб!$C$3:$E$47,3,0),0)</f>
        <v>0</v>
      </c>
      <c r="H40" s="32">
        <f>IFERROR(VLOOKUP(C40,Т2За!$C$3:$D$47,2,0),0)</f>
        <v>0</v>
      </c>
      <c r="I40" s="32">
        <f>IFERROR(VLOOKUP(C40,Т2За!$C$3:$E$47,3,0),0)</f>
        <v>0</v>
      </c>
      <c r="J40" s="34">
        <f>IFERROR(VLOOKUP(C40,Т2Зб!$C$3:$D$47,2,0),0)</f>
        <v>1262.8700000000001</v>
      </c>
      <c r="K40" s="34">
        <f>IFERROR(VLOOKUP(C40,Т2Зб!$C$3:$E$47,3,0),0)</f>
        <v>2</v>
      </c>
      <c r="L40" s="32">
        <f t="shared" si="2"/>
        <v>3416.62</v>
      </c>
      <c r="M40" s="32">
        <f>IF(L40=0,Реглист!$C$93*2+2,E40+G40+I40+K40)</f>
        <v>3</v>
      </c>
      <c r="N40" s="32">
        <f>IF(M40=Реглист!$C$93*2+2,Реглист!$C$93*2+1,RANK(M40,$M$4:$M$91,1))</f>
        <v>1</v>
      </c>
      <c r="O40" s="58">
        <f>L40+L41</f>
        <v>3857.71</v>
      </c>
      <c r="P40" s="60">
        <f>IF(O40=0,Реглист!$C$93*4+4,M40+M41)</f>
        <v>60</v>
      </c>
      <c r="Q40" s="60">
        <f>IF(P40=Реглист!$C$93*4+4,Реглист!$C$93+1,RANK(P40,$P$4:$P$91,1))</f>
        <v>7</v>
      </c>
    </row>
    <row r="41" spans="1:17" x14ac:dyDescent="0.25">
      <c r="A41" s="42">
        <f t="shared" si="3"/>
        <v>38</v>
      </c>
      <c r="B41" s="22" t="str">
        <f>Реглист!B41</f>
        <v>K&amp;M</v>
      </c>
      <c r="C41" s="23" t="str">
        <f>Реглист!C41</f>
        <v>Казаченко Владимир</v>
      </c>
      <c r="D41" s="32">
        <f>IFERROR(VLOOKUP(C41,Т1За!$C$3:$D$47,2,0),0)</f>
        <v>0</v>
      </c>
      <c r="E41" s="32">
        <f>IFERROR(VLOOKUP(C41,Т1За!$C$3:$E$47,3,0),0)</f>
        <v>0</v>
      </c>
      <c r="F41" s="32">
        <f>IFERROR(VLOOKUP(C41,Т1Зб!$C$3:$D$47,2,0),0)</f>
        <v>0</v>
      </c>
      <c r="G41" s="32">
        <f>IFERROR(VLOOKUP(C41,Т1Зб!$C$3:$E$47,3,0),0)</f>
        <v>43</v>
      </c>
      <c r="H41" s="32">
        <f>IFERROR(VLOOKUP(C41,Т2За!$C$3:$D$47,2,0),0)</f>
        <v>441.09</v>
      </c>
      <c r="I41" s="32">
        <f>IFERROR(VLOOKUP(C41,Т2За!$C$3:$E$47,3,0),0)</f>
        <v>14</v>
      </c>
      <c r="J41" s="34">
        <f>IFERROR(VLOOKUP(C41,Т2Зб!$C$3:$D$47,2,0),0)</f>
        <v>0</v>
      </c>
      <c r="K41" s="34">
        <f>IFERROR(VLOOKUP(C41,Т2Зб!$C$3:$E$47,3,0),0)</f>
        <v>0</v>
      </c>
      <c r="L41" s="32">
        <f t="shared" si="2"/>
        <v>441.09</v>
      </c>
      <c r="M41" s="32">
        <f>IF(L41=0,Реглист!$C$93*2+2,E41+G41+I41+K41)</f>
        <v>57</v>
      </c>
      <c r="N41" s="32">
        <f>IF(M41=Реглист!$C$93*2+2,Реглист!$C$93*2+1,RANK(M41,$M$4:$M$91,1))</f>
        <v>50</v>
      </c>
      <c r="O41" s="58"/>
      <c r="P41" s="60"/>
      <c r="Q41" s="60"/>
    </row>
    <row r="42" spans="1:17" x14ac:dyDescent="0.25">
      <c r="A42" s="42">
        <f t="shared" si="3"/>
        <v>39</v>
      </c>
      <c r="B42" s="22" t="str">
        <f>Реглист!B42</f>
        <v>Орловские</v>
      </c>
      <c r="C42" s="23" t="str">
        <f>Реглист!C42</f>
        <v>Пластун Вячеслав</v>
      </c>
      <c r="D42" s="32">
        <f>IFERROR(VLOOKUP(C42,Т1За!$C$3:$D$47,2,0),0)</f>
        <v>0</v>
      </c>
      <c r="E42" s="32">
        <f>IFERROR(VLOOKUP(C42,Т1За!$C$3:$E$47,3,0),0)</f>
        <v>0</v>
      </c>
      <c r="F42" s="32">
        <f>IFERROR(VLOOKUP(C42,Т1Зб!$C$3:$D$47,2,0),0)</f>
        <v>1818.7399999999998</v>
      </c>
      <c r="G42" s="32">
        <f>IFERROR(VLOOKUP(C42,Т1Зб!$C$3:$E$47,3,0),0)</f>
        <v>5</v>
      </c>
      <c r="H42" s="32">
        <f>IFERROR(VLOOKUP(C42,Т2За!$C$3:$D$47,2,0),0)</f>
        <v>800.02</v>
      </c>
      <c r="I42" s="32">
        <f>IFERROR(VLOOKUP(C42,Т2За!$C$3:$E$47,3,0),0)</f>
        <v>6</v>
      </c>
      <c r="J42" s="34">
        <f>IFERROR(VLOOKUP(C42,Т2Зб!$C$3:$D$47,2,0),0)</f>
        <v>0</v>
      </c>
      <c r="K42" s="34">
        <f>IFERROR(VLOOKUP(C42,Т2Зб!$C$3:$E$47,3,0),0)</f>
        <v>0</v>
      </c>
      <c r="L42" s="32">
        <f t="shared" si="2"/>
        <v>2618.7599999999998</v>
      </c>
      <c r="M42" s="32">
        <f>IF(L42=0,Реглист!$C$93*2+2,E42+G42+I42+K42)</f>
        <v>11</v>
      </c>
      <c r="N42" s="32">
        <f>IF(M42=Реглист!$C$93*2+2,Реглист!$C$93*2+1,RANK(M42,$M$4:$M$91,1))</f>
        <v>3</v>
      </c>
      <c r="O42" s="58">
        <f>L42+L43</f>
        <v>4593.3099999999995</v>
      </c>
      <c r="P42" s="60">
        <f>IF(O42=0,Реглист!$C$93*4+4,M42+M43)</f>
        <v>23</v>
      </c>
      <c r="Q42" s="60">
        <f>IF(P42=Реглист!$C$93*4+4,Реглист!$C$93+1,RANK(P42,$P$4:$P$91,1))</f>
        <v>1</v>
      </c>
    </row>
    <row r="43" spans="1:17" x14ac:dyDescent="0.25">
      <c r="A43" s="42">
        <f t="shared" si="3"/>
        <v>40</v>
      </c>
      <c r="B43" s="22" t="str">
        <f>Реглист!B43</f>
        <v>Орловские</v>
      </c>
      <c r="C43" s="23" t="str">
        <f>Реглист!C43</f>
        <v>Боровик Андрей</v>
      </c>
      <c r="D43" s="32">
        <f>IFERROR(VLOOKUP(C43,Т1За!$C$3:$D$47,2,0),0)</f>
        <v>1105.6599999999999</v>
      </c>
      <c r="E43" s="32">
        <f>IFERROR(VLOOKUP(C43,Т1За!$C$3:$E$47,3,0),0)</f>
        <v>5</v>
      </c>
      <c r="F43" s="32">
        <f>IFERROR(VLOOKUP(C43,Т1Зб!$C$3:$D$47,2,0),0)</f>
        <v>0</v>
      </c>
      <c r="G43" s="32">
        <f>IFERROR(VLOOKUP(C43,Т1Зб!$C$3:$E$47,3,0),0)</f>
        <v>0</v>
      </c>
      <c r="H43" s="32">
        <f>IFERROR(VLOOKUP(C43,Т2За!$C$3:$D$47,2,0),0)</f>
        <v>0</v>
      </c>
      <c r="I43" s="32">
        <f>IFERROR(VLOOKUP(C43,Т2За!$C$3:$E$47,3,0),0)</f>
        <v>0</v>
      </c>
      <c r="J43" s="34">
        <f>IFERROR(VLOOKUP(C43,Т2Зб!$C$3:$D$47,2,0),0)</f>
        <v>868.89</v>
      </c>
      <c r="K43" s="34">
        <f>IFERROR(VLOOKUP(C43,Т2Зб!$C$3:$E$47,3,0),0)</f>
        <v>7</v>
      </c>
      <c r="L43" s="32">
        <f t="shared" si="2"/>
        <v>1974.5499999999997</v>
      </c>
      <c r="M43" s="32">
        <f>IF(L43=0,Реглист!$C$93*2+2,E43+G43+I43+K43)</f>
        <v>12</v>
      </c>
      <c r="N43" s="32">
        <v>7</v>
      </c>
      <c r="O43" s="58"/>
      <c r="P43" s="60"/>
      <c r="Q43" s="60"/>
    </row>
    <row r="44" spans="1:17" x14ac:dyDescent="0.25">
      <c r="A44" s="42">
        <f t="shared" si="3"/>
        <v>41</v>
      </c>
      <c r="B44" s="22" t="str">
        <f>Реглист!B44</f>
        <v>-</v>
      </c>
      <c r="C44" s="23" t="str">
        <f>Реглист!C44</f>
        <v>-</v>
      </c>
      <c r="D44" s="32">
        <f>IFERROR(VLOOKUP(C44,Т1За!$C$3:$D$47,2,0),0)</f>
        <v>0</v>
      </c>
      <c r="E44" s="32">
        <f>IFERROR(VLOOKUP(C44,Т1За!$C$3:$E$47,3,0),0)</f>
        <v>43</v>
      </c>
      <c r="F44" s="32">
        <f>IFERROR(VLOOKUP(C44,Т1Зб!$C$3:$D$47,2,0),0)</f>
        <v>0</v>
      </c>
      <c r="G44" s="32">
        <f>IFERROR(VLOOKUP(C44,Т1Зб!$C$3:$E$47,3,0),0)</f>
        <v>43</v>
      </c>
      <c r="H44" s="32">
        <f>IFERROR(VLOOKUP(C44,Т2За!$C$3:$D$47,2,0),0)</f>
        <v>0</v>
      </c>
      <c r="I44" s="32">
        <f>IFERROR(VLOOKUP(C44,Т2За!$C$3:$E$47,3,0),0)</f>
        <v>43</v>
      </c>
      <c r="J44" s="34">
        <f>IFERROR(VLOOKUP(C44,Т2Зб!$C$3:$D$47,2,0),0)</f>
        <v>0</v>
      </c>
      <c r="K44" s="34">
        <f>IFERROR(VLOOKUP(C44,Т2Зб!$C$3:$E$47,3,0),0)</f>
        <v>43</v>
      </c>
      <c r="L44" s="32">
        <f t="shared" si="2"/>
        <v>0</v>
      </c>
      <c r="M44" s="32">
        <f>IF(L44=0,Реглист!$C$93*2+2,E44+G44+I44+K44)</f>
        <v>86</v>
      </c>
      <c r="N44" s="32">
        <v>81</v>
      </c>
      <c r="O44" s="58">
        <f>L44+L45</f>
        <v>0</v>
      </c>
      <c r="P44" s="60">
        <f>IF(O44=0,Реглист!$C$93*4+4,M44+M45)</f>
        <v>172</v>
      </c>
      <c r="Q44" s="60">
        <v>41</v>
      </c>
    </row>
    <row r="45" spans="1:17" x14ac:dyDescent="0.25">
      <c r="A45" s="42">
        <f t="shared" si="3"/>
        <v>42</v>
      </c>
      <c r="B45" s="22" t="str">
        <f>Реглист!B45</f>
        <v>-</v>
      </c>
      <c r="C45" s="23" t="str">
        <f>Реглист!C45</f>
        <v>-</v>
      </c>
      <c r="D45" s="32">
        <f>IFERROR(VLOOKUP(C45,Т1За!$C$3:$D$47,2,0),0)</f>
        <v>0</v>
      </c>
      <c r="E45" s="32">
        <f>IFERROR(VLOOKUP(C45,Т1За!$C$3:$E$47,3,0),0)</f>
        <v>43</v>
      </c>
      <c r="F45" s="32">
        <f>IFERROR(VLOOKUP(C45,Т1Зб!$C$3:$D$47,2,0),0)</f>
        <v>0</v>
      </c>
      <c r="G45" s="32">
        <f>IFERROR(VLOOKUP(C45,Т1Зб!$C$3:$E$47,3,0),0)</f>
        <v>43</v>
      </c>
      <c r="H45" s="32">
        <f>IFERROR(VLOOKUP(C45,Т2За!$C$3:$D$47,2,0),0)</f>
        <v>0</v>
      </c>
      <c r="I45" s="32">
        <f>IFERROR(VLOOKUP(C45,Т2За!$C$3:$E$47,3,0),0)</f>
        <v>43</v>
      </c>
      <c r="J45" s="34">
        <f>IFERROR(VLOOKUP(C45,Т2Зб!$C$3:$D$47,2,0),0)</f>
        <v>0</v>
      </c>
      <c r="K45" s="34">
        <f>IFERROR(VLOOKUP(C45,Т2Зб!$C$3:$E$47,3,0),0)</f>
        <v>43</v>
      </c>
      <c r="L45" s="32">
        <f t="shared" si="2"/>
        <v>0</v>
      </c>
      <c r="M45" s="32">
        <f>IF(L45=0,Реглист!$C$93*2+2,E45+G45+I45+K45)</f>
        <v>86</v>
      </c>
      <c r="N45" s="32">
        <v>81</v>
      </c>
      <c r="O45" s="58"/>
      <c r="P45" s="60"/>
      <c r="Q45" s="60"/>
    </row>
    <row r="46" spans="1:17" x14ac:dyDescent="0.25">
      <c r="A46" s="42">
        <f t="shared" si="3"/>
        <v>43</v>
      </c>
      <c r="B46" s="22" t="str">
        <f>Реглист!B46</f>
        <v>SB-fishing</v>
      </c>
      <c r="C46" s="23" t="str">
        <f>Реглист!C46</f>
        <v>Минков Александр</v>
      </c>
      <c r="D46" s="32">
        <f>IFERROR(VLOOKUP(C46,Т1За!$C$3:$D$47,2,0),0)</f>
        <v>0</v>
      </c>
      <c r="E46" s="32">
        <f>IFERROR(VLOOKUP(C46,Т1За!$C$3:$E$47,3,0),0)</f>
        <v>0</v>
      </c>
      <c r="F46" s="32">
        <f>IFERROR(VLOOKUP(C46,Т1Зб!$C$3:$D$47,2,0),0)</f>
        <v>193.21</v>
      </c>
      <c r="G46" s="32">
        <f>IFERROR(VLOOKUP(C46,Т1Зб!$C$3:$E$47,3,0),0)</f>
        <v>30</v>
      </c>
      <c r="H46" s="32">
        <f>IFERROR(VLOOKUP(C46,Т2За!$C$3:$D$47,2,0),0)</f>
        <v>1064.6099999999999</v>
      </c>
      <c r="I46" s="32">
        <f>IFERROR(VLOOKUP(C46,Т2За!$C$3:$E$47,3,0),0)</f>
        <v>3</v>
      </c>
      <c r="J46" s="34">
        <f>IFERROR(VLOOKUP(C46,Т2Зб!$C$3:$D$47,2,0),0)</f>
        <v>0</v>
      </c>
      <c r="K46" s="34">
        <f>IFERROR(VLOOKUP(C46,Т2Зб!$C$3:$E$47,3,0),0)</f>
        <v>0</v>
      </c>
      <c r="L46" s="32">
        <f t="shared" si="2"/>
        <v>1257.82</v>
      </c>
      <c r="M46" s="32">
        <f>IF(L46=0,Реглист!$C$93*2+2,E46+G46+I46+K46)</f>
        <v>33</v>
      </c>
      <c r="N46" s="32">
        <f>IF(M46=Реглист!$C$93*2+2,Реглист!$C$93*2+1,RANK(M46,$M$4:$M$91,1))</f>
        <v>23</v>
      </c>
      <c r="O46" s="58">
        <f>L46+L47</f>
        <v>2811.46</v>
      </c>
      <c r="P46" s="60">
        <f>IF(O46=0,Реглист!$C$93*4+4,M46+M47)</f>
        <v>50</v>
      </c>
      <c r="Q46" s="60">
        <f>IF(P46=Реглист!$C$93*4+4,Реглист!$C$93+1,RANK(P46,$P$4:$P$91,1))</f>
        <v>4</v>
      </c>
    </row>
    <row r="47" spans="1:17" x14ac:dyDescent="0.25">
      <c r="A47" s="42">
        <f t="shared" si="3"/>
        <v>44</v>
      </c>
      <c r="B47" s="22" t="str">
        <f>Реглист!B47</f>
        <v>SB-fishing</v>
      </c>
      <c r="C47" s="23" t="str">
        <f>Реглист!C47</f>
        <v>Сапраненков Евгений</v>
      </c>
      <c r="D47" s="32">
        <f>IFERROR(VLOOKUP(C47,Т1За!$C$3:$D$47,2,0),0)</f>
        <v>1160</v>
      </c>
      <c r="E47" s="32">
        <f>IFERROR(VLOOKUP(C47,Т1За!$C$3:$E$47,3,0),0)</f>
        <v>4</v>
      </c>
      <c r="F47" s="32">
        <f>IFERROR(VLOOKUP(C47,Т1Зб!$C$3:$D$47,2,0),0)</f>
        <v>0</v>
      </c>
      <c r="G47" s="32">
        <f>IFERROR(VLOOKUP(C47,Т1Зб!$C$3:$E$47,3,0),0)</f>
        <v>0</v>
      </c>
      <c r="H47" s="32">
        <f>IFERROR(VLOOKUP(C47,Т2За!$C$3:$D$47,2,0),0)</f>
        <v>0</v>
      </c>
      <c r="I47" s="32">
        <f>IFERROR(VLOOKUP(C47,Т2За!$C$3:$E$47,3,0),0)</f>
        <v>0</v>
      </c>
      <c r="J47" s="34">
        <f>IFERROR(VLOOKUP(C47,Т2Зб!$C$3:$D$47,2,0),0)</f>
        <v>393.64</v>
      </c>
      <c r="K47" s="34">
        <f>IFERROR(VLOOKUP(C47,Т2Зб!$C$3:$E$47,3,0),0)</f>
        <v>13</v>
      </c>
      <c r="L47" s="32">
        <f t="shared" si="2"/>
        <v>1553.6399999999999</v>
      </c>
      <c r="M47" s="32">
        <f>IF(L47=0,Реглист!$C$93*2+2,E47+G47+I47+K47)</f>
        <v>17</v>
      </c>
      <c r="N47" s="32">
        <v>13</v>
      </c>
      <c r="O47" s="58"/>
      <c r="P47" s="60"/>
      <c r="Q47" s="60"/>
    </row>
    <row r="48" spans="1:17" x14ac:dyDescent="0.25">
      <c r="A48" s="42">
        <f t="shared" si="3"/>
        <v>45</v>
      </c>
      <c r="B48" s="22" t="str">
        <f>Реглист!B48</f>
        <v>ULBroTeaM</v>
      </c>
      <c r="C48" s="23" t="str">
        <f>Реглист!C48</f>
        <v>Василенков Вячеслав</v>
      </c>
      <c r="D48" s="32">
        <f>IFERROR(VLOOKUP(C48,Т1За!$C$3:$D$47,2,0),0)</f>
        <v>0</v>
      </c>
      <c r="E48" s="32">
        <f>IFERROR(VLOOKUP(C48,Т1За!$C$3:$E$47,3,0),0)</f>
        <v>0</v>
      </c>
      <c r="F48" s="32">
        <f>IFERROR(VLOOKUP(C48,Т1Зб!$C$3:$D$47,2,0),0)</f>
        <v>1115.1300000000001</v>
      </c>
      <c r="G48" s="32">
        <f>IFERROR(VLOOKUP(C48,Т1Зб!$C$3:$E$47,3,0),0)</f>
        <v>12</v>
      </c>
      <c r="H48" s="32">
        <f>IFERROR(VLOOKUP(C48,Т2За!$C$3:$D$47,2,0),0)</f>
        <v>0</v>
      </c>
      <c r="I48" s="32">
        <f>IFERROR(VLOOKUP(C48,Т2За!$C$3:$E$47,3,0),0)</f>
        <v>43</v>
      </c>
      <c r="J48" s="34">
        <f>IFERROR(VLOOKUP(C48,Т2Зб!$C$3:$D$47,2,0),0)</f>
        <v>0</v>
      </c>
      <c r="K48" s="34">
        <f>IFERROR(VLOOKUP(C48,Т2Зб!$C$3:$E$47,3,0),0)</f>
        <v>0</v>
      </c>
      <c r="L48" s="32">
        <f t="shared" si="2"/>
        <v>1115.1300000000001</v>
      </c>
      <c r="M48" s="32">
        <f>IF(L48=0,Реглист!$C$93*2+2,E48+G48+I48+K48)</f>
        <v>55</v>
      </c>
      <c r="N48" s="32">
        <f>IF(M48=Реглист!$C$93*2+2,Реглист!$C$93*2+1,RANK(M48,$M$4:$M$91,1))</f>
        <v>48</v>
      </c>
      <c r="O48" s="58">
        <f>L48+L49</f>
        <v>2850.04</v>
      </c>
      <c r="P48" s="60">
        <f>IF(O48=0,Реглист!$C$93*4+4,M48+M49)</f>
        <v>69</v>
      </c>
      <c r="Q48" s="60">
        <f>IF(P48=Реглист!$C$93*4+4,Реглист!$C$93+1,RANK(P48,$P$4:$P$91,1))</f>
        <v>11</v>
      </c>
    </row>
    <row r="49" spans="1:17" x14ac:dyDescent="0.25">
      <c r="A49" s="42">
        <f t="shared" si="3"/>
        <v>46</v>
      </c>
      <c r="B49" s="22" t="str">
        <f>Реглист!B49</f>
        <v>ULBroTeaM</v>
      </c>
      <c r="C49" s="23" t="str">
        <f>Реглист!C49</f>
        <v>Вычиков Павел</v>
      </c>
      <c r="D49" s="32">
        <f>IFERROR(VLOOKUP(C49,Т1За!$C$3:$D$47,2,0),0)</f>
        <v>621.17000000000007</v>
      </c>
      <c r="E49" s="32">
        <f>IFERROR(VLOOKUP(C49,Т1За!$C$3:$E$47,3,0),0)</f>
        <v>10</v>
      </c>
      <c r="F49" s="32">
        <f>IFERROR(VLOOKUP(C49,Т1Зб!$C$3:$D$47,2,0),0)</f>
        <v>0</v>
      </c>
      <c r="G49" s="32">
        <f>IFERROR(VLOOKUP(C49,Т1Зб!$C$3:$E$47,3,0),0)</f>
        <v>0</v>
      </c>
      <c r="H49" s="32">
        <f>IFERROR(VLOOKUP(C49,Т2За!$C$3:$D$47,2,0),0)</f>
        <v>0</v>
      </c>
      <c r="I49" s="32">
        <f>IFERROR(VLOOKUP(C49,Т2За!$C$3:$E$47,3,0),0)</f>
        <v>0</v>
      </c>
      <c r="J49" s="34">
        <f>IFERROR(VLOOKUP(C49,Т2Зб!$C$3:$D$47,2,0),0)</f>
        <v>1113.74</v>
      </c>
      <c r="K49" s="34">
        <f>IFERROR(VLOOKUP(C49,Т2Зб!$C$3:$E$47,3,0),0)</f>
        <v>4</v>
      </c>
      <c r="L49" s="32">
        <f t="shared" si="2"/>
        <v>1734.91</v>
      </c>
      <c r="M49" s="32">
        <f>IF(L49=0,Реглист!$C$93*2+2,E49+G49+I49+K49)</f>
        <v>14</v>
      </c>
      <c r="N49" s="32">
        <f>IF(M49=Реглист!$C$93*2+2,Реглист!$C$93*2+1,RANK(M49,$M$4:$M$91,1))</f>
        <v>8</v>
      </c>
      <c r="O49" s="58"/>
      <c r="P49" s="60"/>
      <c r="Q49" s="60"/>
    </row>
    <row r="50" spans="1:17" x14ac:dyDescent="0.25">
      <c r="A50" s="42">
        <f t="shared" si="3"/>
        <v>47</v>
      </c>
      <c r="B50" s="22" t="str">
        <f>Реглист!B50</f>
        <v>ES team</v>
      </c>
      <c r="C50" s="23" t="str">
        <f>Реглист!C50</f>
        <v>Боляновский Дмитрий</v>
      </c>
      <c r="D50" s="32">
        <f>IFERROR(VLOOKUP(C50,Т1За!$C$3:$D$47,2,0),0)</f>
        <v>272.25</v>
      </c>
      <c r="E50" s="32">
        <f>IFERROR(VLOOKUP(C50,Т1За!$C$3:$E$47,3,0),0)</f>
        <v>18</v>
      </c>
      <c r="F50" s="32">
        <f>IFERROR(VLOOKUP(C50,Т1Зб!$C$3:$D$47,2,0),0)</f>
        <v>0</v>
      </c>
      <c r="G50" s="32">
        <f>IFERROR(VLOOKUP(C50,Т1Зб!$C$3:$E$47,3,0),0)</f>
        <v>0</v>
      </c>
      <c r="H50" s="32">
        <f>IFERROR(VLOOKUP(C50,Т2За!$C$3:$D$47,2,0),0)</f>
        <v>0</v>
      </c>
      <c r="I50" s="32">
        <f>IFERROR(VLOOKUP(C50,Т2За!$C$3:$E$47,3,0),0)</f>
        <v>0</v>
      </c>
      <c r="J50" s="34">
        <f>IFERROR(VLOOKUP(C50,Т2Зб!$C$3:$D$47,2,0),0)</f>
        <v>249.64000000000001</v>
      </c>
      <c r="K50" s="34">
        <f>IFERROR(VLOOKUP(C50,Т2Зб!$C$3:$E$47,3,0),0)</f>
        <v>18</v>
      </c>
      <c r="L50" s="32">
        <f t="shared" si="2"/>
        <v>521.89</v>
      </c>
      <c r="M50" s="32">
        <f>IF(L50=0,Реглист!$C$93*2+2,E50+G50+I50+K50)</f>
        <v>36</v>
      </c>
      <c r="N50" s="32">
        <f>IF(M50=Реглист!$C$93*2+2,Реглист!$C$93*2+1,RANK(M50,$M$4:$M$91,1))</f>
        <v>29</v>
      </c>
      <c r="O50" s="58">
        <f>L50+L51</f>
        <v>521.89</v>
      </c>
      <c r="P50" s="60">
        <f>IF(O50=0,Реглист!$C$93*4+4,M50+M51)</f>
        <v>122</v>
      </c>
      <c r="Q50" s="60">
        <f>IF(P50=Реглист!$C$93*4+4,Реглист!$C$93+1,RANK(P50,$P$4:$P$91,1))</f>
        <v>30</v>
      </c>
    </row>
    <row r="51" spans="1:17" x14ac:dyDescent="0.25">
      <c r="A51" s="42">
        <f t="shared" si="3"/>
        <v>48</v>
      </c>
      <c r="B51" s="22" t="str">
        <f>Реглист!B51</f>
        <v>ES team</v>
      </c>
      <c r="C51" s="23" t="str">
        <f>Реглист!C51</f>
        <v>Асинский Александр</v>
      </c>
      <c r="D51" s="32">
        <f>IFERROR(VLOOKUP(C51,Т1За!$C$3:$D$47,2,0),0)</f>
        <v>0</v>
      </c>
      <c r="E51" s="32">
        <f>IFERROR(VLOOKUP(C51,Т1За!$C$3:$E$47,3,0),0)</f>
        <v>0</v>
      </c>
      <c r="F51" s="32">
        <f>IFERROR(VLOOKUP(C51,Т1Зб!$C$3:$D$47,2,0),0)</f>
        <v>0</v>
      </c>
      <c r="G51" s="32">
        <f>IFERROR(VLOOKUP(C51,Т1Зб!$C$3:$E$47,3,0),0)</f>
        <v>43</v>
      </c>
      <c r="H51" s="32">
        <f>IFERROR(VLOOKUP(C51,Т2За!$C$3:$D$47,2,0),0)</f>
        <v>0</v>
      </c>
      <c r="I51" s="32">
        <f>IFERROR(VLOOKUP(C51,Т2За!$C$3:$E$47,3,0),0)</f>
        <v>43</v>
      </c>
      <c r="J51" s="34">
        <f>IFERROR(VLOOKUP(C51,Т2Зб!$C$3:$D$47,2,0),0)</f>
        <v>0</v>
      </c>
      <c r="K51" s="34">
        <f>IFERROR(VLOOKUP(C51,Т2Зб!$C$3:$E$47,3,0),0)</f>
        <v>0</v>
      </c>
      <c r="L51" s="32">
        <f t="shared" si="2"/>
        <v>0</v>
      </c>
      <c r="M51" s="32">
        <f>IF(L51=0,Реглист!$C$93*2+2,E51+G51+I51+K51)</f>
        <v>86</v>
      </c>
      <c r="N51" s="32">
        <v>81</v>
      </c>
      <c r="O51" s="58"/>
      <c r="P51" s="60"/>
      <c r="Q51" s="60"/>
    </row>
    <row r="52" spans="1:17" x14ac:dyDescent="0.25">
      <c r="A52" s="42">
        <f t="shared" si="3"/>
        <v>49</v>
      </c>
      <c r="B52" s="22" t="str">
        <f>Реглист!B52</f>
        <v>Bad  Fish</v>
      </c>
      <c r="C52" s="23" t="str">
        <f>Реглист!C52</f>
        <v>Желтов Игорь</v>
      </c>
      <c r="D52" s="32">
        <f>IFERROR(VLOOKUP(C52,Т1За!$C$3:$D$47,2,0),0)</f>
        <v>0</v>
      </c>
      <c r="E52" s="32">
        <f>IFERROR(VLOOKUP(C52,Т1За!$C$3:$E$47,3,0),0)</f>
        <v>0</v>
      </c>
      <c r="F52" s="32">
        <f>IFERROR(VLOOKUP(C52,Т1Зб!$C$3:$D$47,2,0),0)</f>
        <v>693.54</v>
      </c>
      <c r="G52" s="32">
        <f>IFERROR(VLOOKUP(C52,Т1Зб!$C$3:$E$47,3,0),0)</f>
        <v>21</v>
      </c>
      <c r="H52" s="32">
        <f>IFERROR(VLOOKUP(C52,Т2За!$C$3:$D$47,2,0),0)</f>
        <v>296.69</v>
      </c>
      <c r="I52" s="32">
        <f>IFERROR(VLOOKUP(C52,Т2За!$C$3:$E$47,3,0),0)</f>
        <v>20</v>
      </c>
      <c r="J52" s="34">
        <f>IFERROR(VLOOKUP(C52,Т2Зб!$C$3:$D$47,2,0),0)</f>
        <v>0</v>
      </c>
      <c r="K52" s="34">
        <f>IFERROR(VLOOKUP(C52,Т2Зб!$C$3:$E$47,3,0),0)</f>
        <v>0</v>
      </c>
      <c r="L52" s="32">
        <f t="shared" si="2"/>
        <v>990.23</v>
      </c>
      <c r="M52" s="32">
        <f>IF(L52=0,Реглист!$C$93*2+2,E52+G52+I52+K52)</f>
        <v>41</v>
      </c>
      <c r="N52" s="32">
        <v>35</v>
      </c>
      <c r="O52" s="58">
        <f>L52+L53</f>
        <v>1146.48</v>
      </c>
      <c r="P52" s="60">
        <f>IF(O52=0,Реглист!$C$93*4+4,M52+M53)</f>
        <v>110</v>
      </c>
      <c r="Q52" s="60">
        <f>IF(P52=Реглист!$C$93*4+4,Реглист!$C$93+1,RANK(P52,$P$4:$P$91,1))</f>
        <v>25</v>
      </c>
    </row>
    <row r="53" spans="1:17" x14ac:dyDescent="0.25">
      <c r="A53" s="42">
        <f t="shared" si="3"/>
        <v>50</v>
      </c>
      <c r="B53" s="22" t="str">
        <f>Реглист!B53</f>
        <v>Bad  Fish</v>
      </c>
      <c r="C53" s="23" t="str">
        <f>Реглист!C53</f>
        <v xml:space="preserve">Корней Валентин </v>
      </c>
      <c r="D53" s="32">
        <f>IFERROR(VLOOKUP(C53,Т1За!$C$3:$D$47,2,0),0)</f>
        <v>156.25</v>
      </c>
      <c r="E53" s="32">
        <f>IFERROR(VLOOKUP(C53,Т1За!$C$3:$E$47,3,0),0)</f>
        <v>26</v>
      </c>
      <c r="F53" s="32">
        <f>IFERROR(VLOOKUP(C53,Т1Зб!$C$3:$D$47,2,0),0)</f>
        <v>0</v>
      </c>
      <c r="G53" s="32">
        <f>IFERROR(VLOOKUP(C53,Т1Зб!$C$3:$E$47,3,0),0)</f>
        <v>0</v>
      </c>
      <c r="H53" s="32">
        <f>IFERROR(VLOOKUP(C53,Т2За!$C$3:$D$47,2,0),0)</f>
        <v>0</v>
      </c>
      <c r="I53" s="32">
        <f>IFERROR(VLOOKUP(C53,Т2За!$C$3:$E$47,3,0),0)</f>
        <v>0</v>
      </c>
      <c r="J53" s="34">
        <f>IFERROR(VLOOKUP(C53,Т2Зб!$C$3:$D$47,2,0),0)</f>
        <v>0</v>
      </c>
      <c r="K53" s="34">
        <f>IFERROR(VLOOKUP(C53,Т2Зб!$C$3:$E$47,3,0),0)</f>
        <v>43</v>
      </c>
      <c r="L53" s="32">
        <f t="shared" si="2"/>
        <v>156.25</v>
      </c>
      <c r="M53" s="32">
        <f>IF(L53=0,Реглист!$C$93*2+2,E53+G53+I53+K53)</f>
        <v>69</v>
      </c>
      <c r="N53" s="32">
        <v>62</v>
      </c>
      <c r="O53" s="58"/>
      <c r="P53" s="60"/>
      <c r="Q53" s="60"/>
    </row>
    <row r="54" spans="1:17" x14ac:dyDescent="0.25">
      <c r="A54" s="42">
        <f t="shared" si="3"/>
        <v>51</v>
      </c>
      <c r="B54" s="22" t="str">
        <f>Реглист!B54</f>
        <v>Штиль</v>
      </c>
      <c r="C54" s="23" t="str">
        <f>Реглист!C54</f>
        <v>Козлов Юрий</v>
      </c>
      <c r="D54" s="32">
        <f>IFERROR(VLOOKUP(C54,Т1За!$C$3:$D$47,2,0),0)</f>
        <v>210.25</v>
      </c>
      <c r="E54" s="32">
        <f>IFERROR(VLOOKUP(C54,Т1За!$C$3:$E$47,3,0),0)</f>
        <v>21</v>
      </c>
      <c r="F54" s="32">
        <f>IFERROR(VLOOKUP(C54,Т1Зб!$C$3:$D$47,2,0),0)</f>
        <v>0</v>
      </c>
      <c r="G54" s="32">
        <f>IFERROR(VLOOKUP(C54,Т1Зб!$C$3:$E$47,3,0),0)</f>
        <v>0</v>
      </c>
      <c r="H54" s="32">
        <f>IFERROR(VLOOKUP(C54,Т2За!$C$3:$D$47,2,0),0)</f>
        <v>0</v>
      </c>
      <c r="I54" s="32">
        <f>IFERROR(VLOOKUP(C54,Т2За!$C$3:$E$47,3,0),0)</f>
        <v>0</v>
      </c>
      <c r="J54" s="34">
        <f>IFERROR(VLOOKUP(C54,Т2Зб!$C$3:$D$47,2,0),0)</f>
        <v>144</v>
      </c>
      <c r="K54" s="34">
        <f>IFERROR(VLOOKUP(C54,Т2Зб!$C$3:$E$47,3,0),0)</f>
        <v>19</v>
      </c>
      <c r="L54" s="32">
        <f t="shared" si="2"/>
        <v>354.25</v>
      </c>
      <c r="M54" s="32">
        <f>IF(L54=0,Реглист!$C$93*2+2,E54+G54+I54+K54)</f>
        <v>40</v>
      </c>
      <c r="N54" s="32">
        <v>33</v>
      </c>
      <c r="O54" s="58">
        <f>L54+L55</f>
        <v>876.38</v>
      </c>
      <c r="P54" s="60">
        <f>IF(O54=0,Реглист!$C$93*4+4,M54+M55)</f>
        <v>91</v>
      </c>
      <c r="Q54" s="60">
        <f>IF(P54=Реглист!$C$93*4+4,Реглист!$C$93+1,RANK(P54,$P$4:$P$91,1))</f>
        <v>21</v>
      </c>
    </row>
    <row r="55" spans="1:17" x14ac:dyDescent="0.25">
      <c r="A55" s="42">
        <f t="shared" si="3"/>
        <v>52</v>
      </c>
      <c r="B55" s="22" t="str">
        <f>Реглист!B55</f>
        <v>Штиль</v>
      </c>
      <c r="C55" s="23" t="str">
        <f>Реглист!C55</f>
        <v>Рябишников Иван</v>
      </c>
      <c r="D55" s="32">
        <f>IFERROR(VLOOKUP(C55,Т1За!$C$3:$D$47,2,0),0)</f>
        <v>0</v>
      </c>
      <c r="E55" s="32">
        <f>IFERROR(VLOOKUP(C55,Т1За!$C$3:$E$47,3,0),0)</f>
        <v>0</v>
      </c>
      <c r="F55" s="32">
        <f>IFERROR(VLOOKUP(C55,Т1Зб!$C$3:$D$47,2,0),0)</f>
        <v>144</v>
      </c>
      <c r="G55" s="32">
        <f>IFERROR(VLOOKUP(C55,Т1Зб!$C$3:$E$47,3,0),0)</f>
        <v>32</v>
      </c>
      <c r="H55" s="32">
        <f>IFERROR(VLOOKUP(C55,Т2За!$C$3:$D$47,2,0),0)</f>
        <v>378.13</v>
      </c>
      <c r="I55" s="32">
        <f>IFERROR(VLOOKUP(C55,Т2За!$C$3:$E$47,3,0),0)</f>
        <v>19</v>
      </c>
      <c r="J55" s="34">
        <f>IFERROR(VLOOKUP(C55,Т2Зб!$C$3:$D$47,2,0),0)</f>
        <v>0</v>
      </c>
      <c r="K55" s="34">
        <f>IFERROR(VLOOKUP(C55,Т2Зб!$C$3:$E$47,3,0),0)</f>
        <v>0</v>
      </c>
      <c r="L55" s="32">
        <f t="shared" si="2"/>
        <v>522.13</v>
      </c>
      <c r="M55" s="32">
        <f>IF(L55=0,Реглист!$C$93*2+2,E55+G55+I55+K55)</f>
        <v>51</v>
      </c>
      <c r="N55" s="32">
        <f>IF(M55=Реглист!$C$93*2+2,Реглист!$C$93*2+1,RANK(M55,$M$4:$M$91,1))</f>
        <v>44</v>
      </c>
      <c r="O55" s="58"/>
      <c r="P55" s="60"/>
      <c r="Q55" s="60"/>
    </row>
    <row r="56" spans="1:17" x14ac:dyDescent="0.25">
      <c r="A56" s="42">
        <f t="shared" si="3"/>
        <v>53</v>
      </c>
      <c r="B56" s="22" t="str">
        <f>Реглист!B56</f>
        <v>Solfishing</v>
      </c>
      <c r="C56" s="23" t="str">
        <f>Реглист!C56</f>
        <v>Санько Александр</v>
      </c>
      <c r="D56" s="32">
        <f>IFERROR(VLOOKUP(C56,Т1За!$C$3:$D$47,2,0),0)</f>
        <v>414.83</v>
      </c>
      <c r="E56" s="32">
        <f>IFERROR(VLOOKUP(C56,Т1За!$C$3:$E$47,3,0),0)</f>
        <v>13</v>
      </c>
      <c r="F56" s="32">
        <f>IFERROR(VLOOKUP(C56,Т1Зб!$C$3:$D$47,2,0),0)</f>
        <v>0</v>
      </c>
      <c r="G56" s="32">
        <f>IFERROR(VLOOKUP(C56,Т1Зб!$C$3:$E$47,3,0),0)</f>
        <v>0</v>
      </c>
      <c r="H56" s="32">
        <f>IFERROR(VLOOKUP(C56,Т2За!$C$3:$D$47,2,0),0)</f>
        <v>0</v>
      </c>
      <c r="I56" s="32">
        <f>IFERROR(VLOOKUP(C56,Т2За!$C$3:$E$47,3,0),0)</f>
        <v>0</v>
      </c>
      <c r="J56" s="34">
        <f>IFERROR(VLOOKUP(C56,Т2Зб!$C$3:$D$47,2,0),0)</f>
        <v>0</v>
      </c>
      <c r="K56" s="34">
        <f>IFERROR(VLOOKUP(C56,Т2Зб!$C$3:$E$47,3,0),0)</f>
        <v>43</v>
      </c>
      <c r="L56" s="32">
        <f t="shared" si="2"/>
        <v>414.83</v>
      </c>
      <c r="M56" s="32">
        <f>IF(L56=0,Реглист!$C$93*2+2,E56+G56+I56+K56)</f>
        <v>56</v>
      </c>
      <c r="N56" s="32">
        <f>IF(M56=Реглист!$C$93*2+2,Реглист!$C$93*2+1,RANK(M56,$M$4:$M$91,1))</f>
        <v>49</v>
      </c>
      <c r="O56" s="58">
        <f>L56+L57</f>
        <v>414.83</v>
      </c>
      <c r="P56" s="60">
        <f>IF(O56=0,Реглист!$C$93*4+4,M56+M57)</f>
        <v>142</v>
      </c>
      <c r="Q56" s="60">
        <f>IF(P56=Реглист!$C$93*4+4,Реглист!$C$93+1,RANK(P56,$P$4:$P$91,1))</f>
        <v>37</v>
      </c>
    </row>
    <row r="57" spans="1:17" x14ac:dyDescent="0.25">
      <c r="A57" s="42">
        <f t="shared" si="3"/>
        <v>54</v>
      </c>
      <c r="B57" s="22" t="str">
        <f>Реглист!B57</f>
        <v>Solfishing</v>
      </c>
      <c r="C57" s="23" t="str">
        <f>Реглист!C57</f>
        <v>Губчик Александр</v>
      </c>
      <c r="D57" s="32">
        <f>IFERROR(VLOOKUP(C57,Т1За!$C$3:$D$47,2,0),0)</f>
        <v>0</v>
      </c>
      <c r="E57" s="32">
        <f>IFERROR(VLOOKUP(C57,Т1За!$C$3:$E$47,3,0),0)</f>
        <v>0</v>
      </c>
      <c r="F57" s="32">
        <f>IFERROR(VLOOKUP(C57,Т1Зб!$C$3:$D$47,2,0),0)</f>
        <v>0</v>
      </c>
      <c r="G57" s="32">
        <f>IFERROR(VLOOKUP(C57,Т1Зб!$C$3:$E$47,3,0),0)</f>
        <v>43</v>
      </c>
      <c r="H57" s="32">
        <f>IFERROR(VLOOKUP(C57,Т2За!$C$3:$D$47,2,0),0)</f>
        <v>0</v>
      </c>
      <c r="I57" s="32">
        <f>IFERROR(VLOOKUP(C57,Т2За!$C$3:$E$47,3,0),0)</f>
        <v>43</v>
      </c>
      <c r="J57" s="34">
        <f>IFERROR(VLOOKUP(C57,Т2Зб!$C$3:$D$47,2,0),0)</f>
        <v>0</v>
      </c>
      <c r="K57" s="34">
        <f>IFERROR(VLOOKUP(C57,Т2Зб!$C$3:$E$47,3,0),0)</f>
        <v>0</v>
      </c>
      <c r="L57" s="32">
        <f t="shared" si="2"/>
        <v>0</v>
      </c>
      <c r="M57" s="32">
        <f>IF(L57=0,Реглист!$C$93*2+2,E57+G57+I57+K57)</f>
        <v>86</v>
      </c>
      <c r="N57" s="32">
        <v>81</v>
      </c>
      <c r="O57" s="58"/>
      <c r="P57" s="60"/>
      <c r="Q57" s="60"/>
    </row>
    <row r="58" spans="1:17" x14ac:dyDescent="0.25">
      <c r="A58" s="42">
        <f t="shared" si="3"/>
        <v>55</v>
      </c>
      <c r="B58" s="22" t="str">
        <f>Реглист!B58</f>
        <v>Favorite Team Belarus</v>
      </c>
      <c r="C58" s="23" t="str">
        <f>Реглист!C58</f>
        <v xml:space="preserve">Анпилов Андрей </v>
      </c>
      <c r="D58" s="32">
        <f>IFERROR(VLOOKUP(C58,Т1За!$C$3:$D$47,2,0),0)</f>
        <v>0</v>
      </c>
      <c r="E58" s="32">
        <f>IFERROR(VLOOKUP(C58,Т1За!$C$3:$E$47,3,0),0)</f>
        <v>0</v>
      </c>
      <c r="F58" s="32">
        <f>IFERROR(VLOOKUP(C58,Т1Зб!$C$3:$D$47,2,0),0)</f>
        <v>1783.64</v>
      </c>
      <c r="G58" s="32">
        <f>IFERROR(VLOOKUP(C58,Т1Зб!$C$3:$E$47,3,0),0)</f>
        <v>6</v>
      </c>
      <c r="H58" s="32">
        <f>IFERROR(VLOOKUP(C58,Т2За!$C$3:$D$47,2,0),0)</f>
        <v>1536.8400000000001</v>
      </c>
      <c r="I58" s="32">
        <f>IFERROR(VLOOKUP(C58,Т2За!$C$3:$E$47,3,0),0)</f>
        <v>2</v>
      </c>
      <c r="J58" s="34">
        <f>IFERROR(VLOOKUP(C58,Т2Зб!$C$3:$D$47,2,0),0)</f>
        <v>0</v>
      </c>
      <c r="K58" s="34">
        <f>IFERROR(VLOOKUP(C58,Т2Зб!$C$3:$E$47,3,0),0)</f>
        <v>0</v>
      </c>
      <c r="L58" s="32">
        <f t="shared" si="2"/>
        <v>3320.4800000000005</v>
      </c>
      <c r="M58" s="32">
        <f>IF(L58=0,Реглист!$C$93*2+2,E58+G58+I58+K58)</f>
        <v>8</v>
      </c>
      <c r="N58" s="32">
        <f>IF(M58=Реглист!$C$93*2+2,Реглист!$C$93*2+1,RANK(M58,$M$4:$M$91,1))</f>
        <v>2</v>
      </c>
      <c r="O58" s="58">
        <f>L58+L59</f>
        <v>4078.5000000000005</v>
      </c>
      <c r="P58" s="60">
        <f>IF(O58=0,Реглист!$C$93*4+4,M58+M59)</f>
        <v>58</v>
      </c>
      <c r="Q58" s="60">
        <f>IF(P58=Реглист!$C$93*4+4,Реглист!$C$93+1,RANK(P58,$P$4:$P$91,1))</f>
        <v>6</v>
      </c>
    </row>
    <row r="59" spans="1:17" x14ac:dyDescent="0.25">
      <c r="A59" s="42">
        <f t="shared" si="3"/>
        <v>56</v>
      </c>
      <c r="B59" s="22" t="str">
        <f>Реглист!B59</f>
        <v>Favorite Team Belarus</v>
      </c>
      <c r="C59" s="23" t="str">
        <f>Реглист!C59</f>
        <v>Шавшунов Никита</v>
      </c>
      <c r="D59" s="32">
        <f>IFERROR(VLOOKUP(C59,Т1За!$C$3:$D$47,2,0),0)</f>
        <v>758.02</v>
      </c>
      <c r="E59" s="32">
        <f>IFERROR(VLOOKUP(C59,Т1За!$C$3:$E$47,3,0),0)</f>
        <v>7</v>
      </c>
      <c r="F59" s="32">
        <f>IFERROR(VLOOKUP(C59,Т1Зб!$C$3:$D$47,2,0),0)</f>
        <v>0</v>
      </c>
      <c r="G59" s="32">
        <f>IFERROR(VLOOKUP(C59,Т1Зб!$C$3:$E$47,3,0),0)</f>
        <v>0</v>
      </c>
      <c r="H59" s="32">
        <f>IFERROR(VLOOKUP(C59,Т2За!$C$3:$D$47,2,0),0)</f>
        <v>0</v>
      </c>
      <c r="I59" s="32">
        <f>IFERROR(VLOOKUP(C59,Т2За!$C$3:$E$47,3,0),0)</f>
        <v>0</v>
      </c>
      <c r="J59" s="34">
        <f>IFERROR(VLOOKUP(C59,Т2Зб!$C$3:$D$47,2,0),0)</f>
        <v>0</v>
      </c>
      <c r="K59" s="34">
        <f>IFERROR(VLOOKUP(C59,Т2Зб!$C$3:$E$47,3,0),0)</f>
        <v>43</v>
      </c>
      <c r="L59" s="32">
        <f t="shared" si="2"/>
        <v>758.02</v>
      </c>
      <c r="M59" s="32">
        <f>IF(L59=0,Реглист!$C$93*2+2,E59+G59+I59+K59)</f>
        <v>50</v>
      </c>
      <c r="N59" s="32">
        <v>43</v>
      </c>
      <c r="O59" s="58"/>
      <c r="P59" s="60"/>
      <c r="Q59" s="60"/>
    </row>
    <row r="60" spans="1:17" x14ac:dyDescent="0.25">
      <c r="A60" s="42">
        <f t="shared" si="3"/>
        <v>57</v>
      </c>
      <c r="B60" s="22" t="str">
        <f>Реглист!B60</f>
        <v>Team Ylov</v>
      </c>
      <c r="C60" s="23" t="str">
        <f>Реглист!C60</f>
        <v>Тулупов Александр</v>
      </c>
      <c r="D60" s="32">
        <f>IFERROR(VLOOKUP(C60,Т1За!$C$3:$D$47,2,0),0)</f>
        <v>722.89</v>
      </c>
      <c r="E60" s="32">
        <f>IFERROR(VLOOKUP(C60,Т1За!$C$3:$E$47,3,0),0)</f>
        <v>8</v>
      </c>
      <c r="F60" s="32">
        <f>IFERROR(VLOOKUP(C60,Т1Зб!$C$3:$D$47,2,0),0)</f>
        <v>0</v>
      </c>
      <c r="G60" s="32">
        <f>IFERROR(VLOOKUP(C60,Т1Зб!$C$3:$E$47,3,0),0)</f>
        <v>0</v>
      </c>
      <c r="H60" s="32">
        <f>IFERROR(VLOOKUP(C60,Т2За!$C$3:$D$47,2,0),0)</f>
        <v>0</v>
      </c>
      <c r="I60" s="32">
        <f>IFERROR(VLOOKUP(C60,Т2За!$C$3:$E$47,3,0),0)</f>
        <v>0</v>
      </c>
      <c r="J60" s="34">
        <f>IFERROR(VLOOKUP(C60,Т2Зб!$C$3:$D$47,2,0),0)</f>
        <v>893.74</v>
      </c>
      <c r="K60" s="34">
        <f>IFERROR(VLOOKUP(C60,Т2Зб!$C$3:$E$47,3,0),0)</f>
        <v>6</v>
      </c>
      <c r="L60" s="32">
        <f t="shared" si="2"/>
        <v>1616.63</v>
      </c>
      <c r="M60" s="32">
        <f>IF(L60=0,Реглист!$C$93*2+2,E60+G60+I60+K60)</f>
        <v>14</v>
      </c>
      <c r="N60" s="32">
        <v>9</v>
      </c>
      <c r="O60" s="58">
        <f>L60+L61</f>
        <v>2790.83</v>
      </c>
      <c r="P60" s="60">
        <f>IF(O60=0,Реглист!$C$93*4+4,M60+M61)</f>
        <v>55</v>
      </c>
      <c r="Q60" s="60">
        <f>IF(P60=Реглист!$C$93*4+4,Реглист!$C$93+1,RANK(P60,$P$4:$P$91,1))</f>
        <v>5</v>
      </c>
    </row>
    <row r="61" spans="1:17" x14ac:dyDescent="0.25">
      <c r="A61" s="42">
        <f t="shared" si="3"/>
        <v>58</v>
      </c>
      <c r="B61" s="22" t="str">
        <f>Реглист!B61</f>
        <v>Team Ylov</v>
      </c>
      <c r="C61" s="23" t="str">
        <f>Реглист!C61</f>
        <v>Кулаженко Владимир</v>
      </c>
      <c r="D61" s="32">
        <f>IFERROR(VLOOKUP(C61,Т1За!$C$3:$D$47,2,0),0)</f>
        <v>0</v>
      </c>
      <c r="E61" s="32">
        <f>IFERROR(VLOOKUP(C61,Т1За!$C$3:$E$47,3,0),0)</f>
        <v>0</v>
      </c>
      <c r="F61" s="32">
        <f>IFERROR(VLOOKUP(C61,Т1Зб!$C$3:$D$47,2,0),0)</f>
        <v>1017.95</v>
      </c>
      <c r="G61" s="32">
        <f>IFERROR(VLOOKUP(C61,Т1Зб!$C$3:$E$47,3,0),0)</f>
        <v>16</v>
      </c>
      <c r="H61" s="32">
        <f>IFERROR(VLOOKUP(C61,Т2За!$C$3:$D$47,2,0),0)</f>
        <v>156.25</v>
      </c>
      <c r="I61" s="32">
        <f>IFERROR(VLOOKUP(C61,Т2За!$C$3:$E$47,3,0),0)</f>
        <v>25</v>
      </c>
      <c r="J61" s="34">
        <f>IFERROR(VLOOKUP(C61,Т2Зб!$C$3:$D$47,2,0),0)</f>
        <v>0</v>
      </c>
      <c r="K61" s="34">
        <f>IFERROR(VLOOKUP(C61,Т2Зб!$C$3:$E$47,3,0),0)</f>
        <v>0</v>
      </c>
      <c r="L61" s="32">
        <f t="shared" si="2"/>
        <v>1174.2</v>
      </c>
      <c r="M61" s="32">
        <f>IF(L61=0,Реглист!$C$93*2+2,E61+G61+I61+K61)</f>
        <v>41</v>
      </c>
      <c r="N61" s="32">
        <f>IF(M61=Реглист!$C$93*2+2,Реглист!$C$93*2+1,RANK(M61,$M$4:$M$91,1))</f>
        <v>34</v>
      </c>
      <c r="O61" s="58"/>
      <c r="P61" s="60"/>
      <c r="Q61" s="60"/>
    </row>
    <row r="62" spans="1:17" x14ac:dyDescent="0.25">
      <c r="A62" s="42">
        <f t="shared" si="3"/>
        <v>59</v>
      </c>
      <c r="B62" s="22" t="str">
        <f>Реглист!B62</f>
        <v>-</v>
      </c>
      <c r="C62" s="23" t="str">
        <f>Реглист!C62</f>
        <v>-</v>
      </c>
      <c r="D62" s="32">
        <f>IFERROR(VLOOKUP(C62,Т1За!$C$3:$D$47,2,0),0)</f>
        <v>0</v>
      </c>
      <c r="E62" s="32">
        <f>IFERROR(VLOOKUP(C62,Т1За!$C$3:$E$47,3,0),0)</f>
        <v>43</v>
      </c>
      <c r="F62" s="32">
        <f>IFERROR(VLOOKUP(C62,Т1Зб!$C$3:$D$47,2,0),0)</f>
        <v>0</v>
      </c>
      <c r="G62" s="32">
        <f>IFERROR(VLOOKUP(C62,Т1Зб!$C$3:$E$47,3,0),0)</f>
        <v>43</v>
      </c>
      <c r="H62" s="32">
        <f>IFERROR(VLOOKUP(C62,Т2За!$C$3:$D$47,2,0),0)</f>
        <v>0</v>
      </c>
      <c r="I62" s="32">
        <f>IFERROR(VLOOKUP(C62,Т2За!$C$3:$E$47,3,0),0)</f>
        <v>43</v>
      </c>
      <c r="J62" s="34">
        <f>IFERROR(VLOOKUP(C62,Т2Зб!$C$3:$D$47,2,0),0)</f>
        <v>0</v>
      </c>
      <c r="K62" s="34">
        <f>IFERROR(VLOOKUP(C62,Т2Зб!$C$3:$E$47,3,0),0)</f>
        <v>43</v>
      </c>
      <c r="L62" s="32">
        <f t="shared" si="2"/>
        <v>0</v>
      </c>
      <c r="M62" s="32">
        <f>IF(L62=0,Реглист!$C$93*2+2,E62+G62+I62+K62)</f>
        <v>86</v>
      </c>
      <c r="N62" s="32">
        <v>81</v>
      </c>
      <c r="O62" s="58">
        <f>L62+L63</f>
        <v>0</v>
      </c>
      <c r="P62" s="60">
        <f>IF(O62=0,Реглист!$C$93*4+4,M62+M63)</f>
        <v>172</v>
      </c>
      <c r="Q62" s="60">
        <v>41</v>
      </c>
    </row>
    <row r="63" spans="1:17" x14ac:dyDescent="0.25">
      <c r="A63" s="42">
        <f t="shared" si="3"/>
        <v>60</v>
      </c>
      <c r="B63" s="22" t="str">
        <f>Реглист!B63</f>
        <v>-</v>
      </c>
      <c r="C63" s="23" t="str">
        <f>Реглист!C63</f>
        <v>-</v>
      </c>
      <c r="D63" s="32">
        <f>IFERROR(VLOOKUP(C63,Т1За!$C$3:$D$47,2,0),0)</f>
        <v>0</v>
      </c>
      <c r="E63" s="32">
        <f>IFERROR(VLOOKUP(C63,Т1За!$C$3:$E$47,3,0),0)</f>
        <v>43</v>
      </c>
      <c r="F63" s="32">
        <f>IFERROR(VLOOKUP(C63,Т1Зб!$C$3:$D$47,2,0),0)</f>
        <v>0</v>
      </c>
      <c r="G63" s="32">
        <f>IFERROR(VLOOKUP(C63,Т1Зб!$C$3:$E$47,3,0),0)</f>
        <v>43</v>
      </c>
      <c r="H63" s="32">
        <f>IFERROR(VLOOKUP(C63,Т2За!$C$3:$D$47,2,0),0)</f>
        <v>0</v>
      </c>
      <c r="I63" s="32">
        <f>IFERROR(VLOOKUP(C63,Т2За!$C$3:$E$47,3,0),0)</f>
        <v>43</v>
      </c>
      <c r="J63" s="34">
        <f>IFERROR(VLOOKUP(C63,Т2Зб!$C$3:$D$47,2,0),0)</f>
        <v>0</v>
      </c>
      <c r="K63" s="34">
        <f>IFERROR(VLOOKUP(C63,Т2Зб!$C$3:$E$47,3,0),0)</f>
        <v>43</v>
      </c>
      <c r="L63" s="32">
        <f t="shared" si="2"/>
        <v>0</v>
      </c>
      <c r="M63" s="32">
        <f>IF(L63=0,Реглист!$C$93*2+2,E63+G63+I63+K63)</f>
        <v>86</v>
      </c>
      <c r="N63" s="32">
        <v>81</v>
      </c>
      <c r="O63" s="58"/>
      <c r="P63" s="60"/>
      <c r="Q63" s="60"/>
    </row>
    <row r="64" spans="1:17" x14ac:dyDescent="0.25">
      <c r="A64" s="42">
        <f t="shared" si="3"/>
        <v>61</v>
      </c>
      <c r="B64" s="22" t="str">
        <f>Реглист!B64</f>
        <v>Позитив</v>
      </c>
      <c r="C64" s="23" t="str">
        <f>Реглист!C64</f>
        <v>Строк Павел</v>
      </c>
      <c r="D64" s="32">
        <f>IFERROR(VLOOKUP(C64,Т1За!$C$3:$D$47,2,0),0)</f>
        <v>0</v>
      </c>
      <c r="E64" s="32">
        <f>IFERROR(VLOOKUP(C64,Т1За!$C$3:$E$47,3,0),0)</f>
        <v>0</v>
      </c>
      <c r="F64" s="32">
        <f>IFERROR(VLOOKUP(C64,Т1Зб!$C$3:$D$47,2,0),0)</f>
        <v>1423.57</v>
      </c>
      <c r="G64" s="32">
        <f>IFERROR(VLOOKUP(C64,Т1Зб!$C$3:$E$47,3,0),0)</f>
        <v>9</v>
      </c>
      <c r="H64" s="32">
        <f>IFERROR(VLOOKUP(C64,Т2За!$C$3:$D$47,2,0),0)</f>
        <v>0</v>
      </c>
      <c r="I64" s="32">
        <f>IFERROR(VLOOKUP(C64,Т2За!$C$3:$E$47,3,0),0)</f>
        <v>43</v>
      </c>
      <c r="J64" s="34">
        <f>IFERROR(VLOOKUP(C64,Т2Зб!$C$3:$D$47,2,0),0)</f>
        <v>0</v>
      </c>
      <c r="K64" s="34">
        <f>IFERROR(VLOOKUP(C64,Т2Зб!$C$3:$E$47,3,0),0)</f>
        <v>0</v>
      </c>
      <c r="L64" s="32">
        <f t="shared" si="2"/>
        <v>1423.57</v>
      </c>
      <c r="M64" s="32">
        <f>IF(L64=0,Реглист!$C$93*2+2,E64+G64+I64+K64)</f>
        <v>52</v>
      </c>
      <c r="N64" s="32">
        <f>IF(M64=Реглист!$C$93*2+2,Реглист!$C$93*2+1,RANK(M64,$M$4:$M$91,1))</f>
        <v>45</v>
      </c>
      <c r="O64" s="58">
        <f>L64+L65</f>
        <v>1582.33</v>
      </c>
      <c r="P64" s="60">
        <f>IF(O64=0,Реглист!$C$93*4+4,M64+M65)</f>
        <v>120</v>
      </c>
      <c r="Q64" s="60">
        <f>IF(P64=Реглист!$C$93*4+4,Реглист!$C$93+1,RANK(P64,$P$4:$P$91,1))</f>
        <v>28</v>
      </c>
    </row>
    <row r="65" spans="1:17" x14ac:dyDescent="0.25">
      <c r="A65" s="42">
        <f t="shared" si="3"/>
        <v>62</v>
      </c>
      <c r="B65" s="22" t="str">
        <f>Реглист!B65</f>
        <v>Позитив</v>
      </c>
      <c r="C65" s="23" t="str">
        <f>Реглист!C65</f>
        <v>Князев Сергей</v>
      </c>
      <c r="D65" s="32">
        <f>IFERROR(VLOOKUP(C65,Т1За!$C$3:$D$47,2,0),0)</f>
        <v>158.76</v>
      </c>
      <c r="E65" s="32">
        <f>IFERROR(VLOOKUP(C65,Т1За!$C$3:$E$47,3,0),0)</f>
        <v>25</v>
      </c>
      <c r="F65" s="32">
        <f>IFERROR(VLOOKUP(C65,Т1Зб!$C$3:$D$47,2,0),0)</f>
        <v>0</v>
      </c>
      <c r="G65" s="32">
        <f>IFERROR(VLOOKUP(C65,Т1Зб!$C$3:$E$47,3,0),0)</f>
        <v>0</v>
      </c>
      <c r="H65" s="32">
        <f>IFERROR(VLOOKUP(C65,Т2За!$C$3:$D$47,2,0),0)</f>
        <v>0</v>
      </c>
      <c r="I65" s="32">
        <f>IFERROR(VLOOKUP(C65,Т2За!$C$3:$E$47,3,0),0)</f>
        <v>0</v>
      </c>
      <c r="J65" s="34">
        <f>IFERROR(VLOOKUP(C65,Т2Зб!$C$3:$D$47,2,0),0)</f>
        <v>0</v>
      </c>
      <c r="K65" s="34">
        <f>IFERROR(VLOOKUP(C65,Т2Зб!$C$3:$E$47,3,0),0)</f>
        <v>43</v>
      </c>
      <c r="L65" s="32">
        <f t="shared" si="2"/>
        <v>158.76</v>
      </c>
      <c r="M65" s="32">
        <f>IF(L65=0,Реглист!$C$93*2+2,E65+G65+I65+K65)</f>
        <v>68</v>
      </c>
      <c r="N65" s="32">
        <f>IF(M65=Реглист!$C$93*2+2,Реглист!$C$93*2+1,RANK(M65,$M$4:$M$91,1))</f>
        <v>60</v>
      </c>
      <c r="O65" s="58"/>
      <c r="P65" s="60"/>
      <c r="Q65" s="60"/>
    </row>
    <row r="66" spans="1:17" x14ac:dyDescent="0.25">
      <c r="A66" s="42">
        <f t="shared" si="3"/>
        <v>63</v>
      </c>
      <c r="B66" s="22" t="str">
        <f>Реглист!B66</f>
        <v>Твичим и джигуем</v>
      </c>
      <c r="C66" s="23" t="str">
        <f>Реглист!C66</f>
        <v>Синовец Роман</v>
      </c>
      <c r="D66" s="32">
        <f>IFERROR(VLOOKUP(C66,Т1За!$C$3:$D$47,2,0),0)</f>
        <v>0</v>
      </c>
      <c r="E66" s="32">
        <f>IFERROR(VLOOKUP(C66,Т1За!$C$3:$E$47,3,0),0)</f>
        <v>0</v>
      </c>
      <c r="F66" s="32">
        <f>IFERROR(VLOOKUP(C66,Т1Зб!$C$3:$D$47,2,0),0)</f>
        <v>538.49</v>
      </c>
      <c r="G66" s="32">
        <f>IFERROR(VLOOKUP(C66,Т1Зб!$C$3:$E$47,3,0),0)</f>
        <v>23</v>
      </c>
      <c r="H66" s="32">
        <f>IFERROR(VLOOKUP(C66,Т2За!$C$3:$D$47,2,0),0)</f>
        <v>423.45</v>
      </c>
      <c r="I66" s="32">
        <f>IFERROR(VLOOKUP(C66,Т2За!$C$3:$E$47,3,0),0)</f>
        <v>15</v>
      </c>
      <c r="J66" s="34">
        <f>IFERROR(VLOOKUP(C66,Т2Зб!$C$3:$D$47,2,0),0)</f>
        <v>0</v>
      </c>
      <c r="K66" s="34">
        <f>IFERROR(VLOOKUP(C66,Т2Зб!$C$3:$E$47,3,0),0)</f>
        <v>0</v>
      </c>
      <c r="L66" s="32">
        <f t="shared" si="2"/>
        <v>961.94</v>
      </c>
      <c r="M66" s="32">
        <f>IF(L66=0,Реглист!$C$93*2+2,E66+G66+I66+K66)</f>
        <v>38</v>
      </c>
      <c r="N66" s="32">
        <f>IF(M66=Реглист!$C$93*2+2,Реглист!$C$93*2+1,RANK(M66,$M$4:$M$91,1))</f>
        <v>30</v>
      </c>
      <c r="O66" s="58">
        <f>L66+L67</f>
        <v>1199.1000000000001</v>
      </c>
      <c r="P66" s="60">
        <f>IF(O66=0,Реглист!$C$93*4+4,M66+M67)</f>
        <v>101</v>
      </c>
      <c r="Q66" s="60">
        <f>IF(P66=Реглист!$C$93*4+4,Реглист!$C$93+1,RANK(P66,$P$4:$P$91,1))</f>
        <v>23</v>
      </c>
    </row>
    <row r="67" spans="1:17" x14ac:dyDescent="0.25">
      <c r="A67" s="42">
        <f t="shared" si="3"/>
        <v>64</v>
      </c>
      <c r="B67" s="22" t="str">
        <f>Реглист!B67</f>
        <v>Твичим и джигуем</v>
      </c>
      <c r="C67" s="23" t="str">
        <f>Реглист!C67</f>
        <v xml:space="preserve">Чернышев Егор </v>
      </c>
      <c r="D67" s="32">
        <f>IFERROR(VLOOKUP(C67,Т1За!$C$3:$D$47,2,0),0)</f>
        <v>237.16000000000003</v>
      </c>
      <c r="E67" s="32">
        <f>IFERROR(VLOOKUP(C67,Т1За!$C$3:$E$47,3,0),0)</f>
        <v>20</v>
      </c>
      <c r="F67" s="32">
        <f>IFERROR(VLOOKUP(C67,Т1Зб!$C$3:$D$47,2,0),0)</f>
        <v>0</v>
      </c>
      <c r="G67" s="32">
        <f>IFERROR(VLOOKUP(C67,Т1Зб!$C$3:$E$47,3,0),0)</f>
        <v>0</v>
      </c>
      <c r="H67" s="32">
        <f>IFERROR(VLOOKUP(C67,Т2За!$C$3:$D$47,2,0),0)</f>
        <v>0</v>
      </c>
      <c r="I67" s="32">
        <f>IFERROR(VLOOKUP(C67,Т2За!$C$3:$E$47,3,0),0)</f>
        <v>0</v>
      </c>
      <c r="J67" s="34">
        <f>IFERROR(VLOOKUP(C67,Т2Зб!$C$3:$D$47,2,0),0)</f>
        <v>0</v>
      </c>
      <c r="K67" s="34">
        <f>IFERROR(VLOOKUP(C67,Т2Зб!$C$3:$E$47,3,0),0)</f>
        <v>43</v>
      </c>
      <c r="L67" s="32">
        <f t="shared" si="2"/>
        <v>237.16000000000003</v>
      </c>
      <c r="M67" s="32">
        <f>IF(L67=0,Реглист!$C$93*2+2,E67+G67+I67+K67)</f>
        <v>63</v>
      </c>
      <c r="N67" s="32">
        <f>IF(M67=Реглист!$C$93*2+2,Реглист!$C$93*2+1,RANK(M67,$M$4:$M$91,1))</f>
        <v>58</v>
      </c>
      <c r="O67" s="58"/>
      <c r="P67" s="60"/>
      <c r="Q67" s="60"/>
    </row>
    <row r="68" spans="1:17" x14ac:dyDescent="0.25">
      <c r="A68" s="42">
        <f t="shared" si="3"/>
        <v>65</v>
      </c>
      <c r="B68" s="22" t="str">
        <f>Реглист!B68</f>
        <v>Vodomotorika TEAM</v>
      </c>
      <c r="C68" s="23" t="str">
        <f>Реглист!C68</f>
        <v>Круглянин Сергей</v>
      </c>
      <c r="D68" s="32">
        <f>IFERROR(VLOOKUP(C68,Т1За!$C$3:$D$47,2,0),0)</f>
        <v>0</v>
      </c>
      <c r="E68" s="32">
        <f>IFERROR(VLOOKUP(C68,Т1За!$C$3:$E$47,3,0),0)</f>
        <v>0</v>
      </c>
      <c r="F68" s="32">
        <f>IFERROR(VLOOKUP(C68,Т1Зб!$C$3:$D$47,2,0),0)</f>
        <v>213.16</v>
      </c>
      <c r="G68" s="32">
        <f>IFERROR(VLOOKUP(C68,Т1Зб!$C$3:$E$47,3,0),0)</f>
        <v>28</v>
      </c>
      <c r="H68" s="32">
        <f>IFERROR(VLOOKUP(C68,Т2За!$C$3:$D$47,2,0),0)</f>
        <v>0</v>
      </c>
      <c r="I68" s="32">
        <f>IFERROR(VLOOKUP(C68,Т2За!$C$3:$E$47,3,0),0)</f>
        <v>43</v>
      </c>
      <c r="J68" s="34">
        <f>IFERROR(VLOOKUP(C68,Т2Зб!$C$3:$D$47,2,0),0)</f>
        <v>0</v>
      </c>
      <c r="K68" s="34">
        <f>IFERROR(VLOOKUP(C68,Т2Зб!$C$3:$E$47,3,0),0)</f>
        <v>0</v>
      </c>
      <c r="L68" s="32">
        <f t="shared" ref="L68:L87" si="4">D68+F68+H68+J68</f>
        <v>213.16</v>
      </c>
      <c r="M68" s="32">
        <f>IF(L68=0,Реглист!$C$93*2+2,E68+G68+I68+K68)</f>
        <v>71</v>
      </c>
      <c r="N68" s="32">
        <f>IF(M68=Реглист!$C$93*2+2,Реглист!$C$93*2+1,RANK(M68,$M$4:$M$91,1))</f>
        <v>64</v>
      </c>
      <c r="O68" s="58">
        <f>L68+L69</f>
        <v>582.16</v>
      </c>
      <c r="P68" s="60">
        <f>IF(O68=0,Реглист!$C$93*4+4,M68+M69)</f>
        <v>129</v>
      </c>
      <c r="Q68" s="60">
        <f>IF(P68=Реглист!$C$93*4+4,Реглист!$C$93+1,RANK(P68,$P$4:$P$91,1))</f>
        <v>32</v>
      </c>
    </row>
    <row r="69" spans="1:17" x14ac:dyDescent="0.25">
      <c r="A69" s="42">
        <f t="shared" ref="A69:A87" si="5">A68+1</f>
        <v>66</v>
      </c>
      <c r="B69" s="22" t="str">
        <f>Реглист!B69</f>
        <v>Vodomotorika TEAM</v>
      </c>
      <c r="C69" s="23" t="str">
        <f>Реглист!C69</f>
        <v>Ставер Дмитрий</v>
      </c>
      <c r="D69" s="32">
        <f>IFERROR(VLOOKUP(C69,Т1За!$C$3:$D$47,2,0),0)</f>
        <v>369</v>
      </c>
      <c r="E69" s="32">
        <f>IFERROR(VLOOKUP(C69,Т1За!$C$3:$E$47,3,0),0)</f>
        <v>15</v>
      </c>
      <c r="F69" s="32">
        <f>IFERROR(VLOOKUP(C69,Т1Зб!$C$3:$D$47,2,0),0)</f>
        <v>0</v>
      </c>
      <c r="G69" s="32">
        <f>IFERROR(VLOOKUP(C69,Т1Зб!$C$3:$E$47,3,0),0)</f>
        <v>0</v>
      </c>
      <c r="H69" s="32">
        <f>IFERROR(VLOOKUP(C69,Т2За!$C$3:$D$47,2,0),0)</f>
        <v>0</v>
      </c>
      <c r="I69" s="32">
        <f>IFERROR(VLOOKUP(C69,Т2За!$C$3:$E$47,3,0),0)</f>
        <v>0</v>
      </c>
      <c r="J69" s="34">
        <f>IFERROR(VLOOKUP(C69,Т2Зб!$C$3:$D$47,2,0),0)</f>
        <v>0</v>
      </c>
      <c r="K69" s="34">
        <f>IFERROR(VLOOKUP(C69,Т2Зб!$C$3:$E$47,3,0),0)</f>
        <v>43</v>
      </c>
      <c r="L69" s="32">
        <f t="shared" si="4"/>
        <v>369</v>
      </c>
      <c r="M69" s="32">
        <f>IF(L69=0,Реглист!$C$93*2+2,E69+G69+I69+K69)</f>
        <v>58</v>
      </c>
      <c r="N69" s="32">
        <f>IF(M69=Реглист!$C$93*2+2,Реглист!$C$93*2+1,RANK(M69,$M$4:$M$91,1))</f>
        <v>52</v>
      </c>
      <c r="O69" s="58"/>
      <c r="P69" s="60"/>
      <c r="Q69" s="60"/>
    </row>
    <row r="70" spans="1:17" x14ac:dyDescent="0.25">
      <c r="A70" s="42">
        <f t="shared" si="5"/>
        <v>67</v>
      </c>
      <c r="B70" s="22" t="str">
        <f>Реглист!B70</f>
        <v>-</v>
      </c>
      <c r="C70" s="23" t="str">
        <f>Реглист!C70</f>
        <v>-</v>
      </c>
      <c r="D70" s="32">
        <f>IFERROR(VLOOKUP(C70,Т1За!$C$3:$D$47,2,0),0)</f>
        <v>0</v>
      </c>
      <c r="E70" s="32">
        <f>IFERROR(VLOOKUP(C70,Т1За!$C$3:$E$47,3,0),0)</f>
        <v>43</v>
      </c>
      <c r="F70" s="32">
        <f>IFERROR(VLOOKUP(C70,Т1Зб!$C$3:$D$47,2,0),0)</f>
        <v>0</v>
      </c>
      <c r="G70" s="32">
        <f>IFERROR(VLOOKUP(C70,Т1Зб!$C$3:$E$47,3,0),0)</f>
        <v>43</v>
      </c>
      <c r="H70" s="32">
        <f>IFERROR(VLOOKUP(C70,Т2За!$C$3:$D$47,2,0),0)</f>
        <v>0</v>
      </c>
      <c r="I70" s="32">
        <f>IFERROR(VLOOKUP(C70,Т2За!$C$3:$E$47,3,0),0)</f>
        <v>43</v>
      </c>
      <c r="J70" s="34">
        <f>IFERROR(VLOOKUP(C70,Т2Зб!$C$3:$D$47,2,0),0)</f>
        <v>0</v>
      </c>
      <c r="K70" s="34">
        <f>IFERROR(VLOOKUP(C70,Т2Зб!$C$3:$E$47,3,0),0)</f>
        <v>43</v>
      </c>
      <c r="L70" s="32">
        <f t="shared" si="4"/>
        <v>0</v>
      </c>
      <c r="M70" s="32">
        <f>IF(L70=0,Реглист!$C$93*2+2,E70+G70+I70+K70)</f>
        <v>86</v>
      </c>
      <c r="N70" s="32">
        <v>81</v>
      </c>
      <c r="O70" s="58">
        <f>L70+L71</f>
        <v>0</v>
      </c>
      <c r="P70" s="60">
        <f>IF(O70=0,Реглист!$C$93*4+4,M70+M71)</f>
        <v>172</v>
      </c>
      <c r="Q70" s="60">
        <v>41</v>
      </c>
    </row>
    <row r="71" spans="1:17" x14ac:dyDescent="0.25">
      <c r="A71" s="42">
        <f t="shared" si="5"/>
        <v>68</v>
      </c>
      <c r="B71" s="22" t="str">
        <f>Реглист!B71</f>
        <v>-</v>
      </c>
      <c r="C71" s="23" t="str">
        <f>Реглист!C71</f>
        <v>-</v>
      </c>
      <c r="D71" s="32">
        <f>IFERROR(VLOOKUP(C71,Т1За!$C$3:$D$47,2,0),0)</f>
        <v>0</v>
      </c>
      <c r="E71" s="32">
        <f>IFERROR(VLOOKUP(C71,Т1За!$C$3:$E$47,3,0),0)</f>
        <v>43</v>
      </c>
      <c r="F71" s="32">
        <f>IFERROR(VLOOKUP(C71,Т1Зб!$C$3:$D$47,2,0),0)</f>
        <v>0</v>
      </c>
      <c r="G71" s="32">
        <f>IFERROR(VLOOKUP(C71,Т1Зб!$C$3:$E$47,3,0),0)</f>
        <v>43</v>
      </c>
      <c r="H71" s="32">
        <f>IFERROR(VLOOKUP(C71,Т2За!$C$3:$D$47,2,0),0)</f>
        <v>0</v>
      </c>
      <c r="I71" s="32">
        <f>IFERROR(VLOOKUP(C71,Т2За!$C$3:$E$47,3,0),0)</f>
        <v>43</v>
      </c>
      <c r="J71" s="34">
        <f>IFERROR(VLOOKUP(C71,Т2Зб!$C$3:$D$47,2,0),0)</f>
        <v>0</v>
      </c>
      <c r="K71" s="34">
        <f>IFERROR(VLOOKUP(C71,Т2Зб!$C$3:$E$47,3,0),0)</f>
        <v>43</v>
      </c>
      <c r="L71" s="32">
        <f t="shared" si="4"/>
        <v>0</v>
      </c>
      <c r="M71" s="32">
        <f>IF(L71=0,Реглист!$C$93*2+2,E71+G71+I71+K71)</f>
        <v>86</v>
      </c>
      <c r="N71" s="32">
        <v>81</v>
      </c>
      <c r="O71" s="58"/>
      <c r="P71" s="60"/>
      <c r="Q71" s="60"/>
    </row>
    <row r="72" spans="1:17" x14ac:dyDescent="0.25">
      <c r="A72" s="42">
        <f t="shared" si="5"/>
        <v>69</v>
      </c>
      <c r="B72" s="22" t="str">
        <f>Реглист!B72</f>
        <v>XULи-ULи</v>
      </c>
      <c r="C72" s="23" t="str">
        <f>Реглист!C72</f>
        <v>Лавренчук Станислав</v>
      </c>
      <c r="D72" s="32">
        <f>IFERROR(VLOOKUP(C72,Т1За!$C$3:$D$47,2,0),0)</f>
        <v>0</v>
      </c>
      <c r="E72" s="32">
        <f>IFERROR(VLOOKUP(C72,Т1За!$C$3:$E$47,3,0),0)</f>
        <v>0</v>
      </c>
      <c r="F72" s="32">
        <f>IFERROR(VLOOKUP(C72,Т1Зб!$C$3:$D$47,2,0),0)</f>
        <v>2745.86</v>
      </c>
      <c r="G72" s="32">
        <f>IFERROR(VLOOKUP(C72,Т1Зб!$C$3:$E$47,3,0),0)</f>
        <v>3</v>
      </c>
      <c r="H72" s="32">
        <f>IFERROR(VLOOKUP(C72,Т2За!$C$3:$D$47,2,0),0)</f>
        <v>0</v>
      </c>
      <c r="I72" s="32">
        <f>IFERROR(VLOOKUP(C72,Т2За!$C$3:$E$47,3,0),0)</f>
        <v>43</v>
      </c>
      <c r="J72" s="34">
        <f>IFERROR(VLOOKUP(C72,Т2Зб!$C$3:$D$47,2,0),0)</f>
        <v>0</v>
      </c>
      <c r="K72" s="34">
        <f>IFERROR(VLOOKUP(C72,Т2Зб!$C$3:$E$47,3,0),0)</f>
        <v>0</v>
      </c>
      <c r="L72" s="32">
        <f t="shared" si="4"/>
        <v>2745.86</v>
      </c>
      <c r="M72" s="32">
        <f>IF(L72=0,Реглист!$C$93*2+2,E72+G72+I72+K72)</f>
        <v>46</v>
      </c>
      <c r="N72" s="32">
        <f>IF(M72=Реглист!$C$93*2+2,Реглист!$C$93*2+1,RANK(M72,$M$4:$M$91,1))</f>
        <v>38</v>
      </c>
      <c r="O72" s="58">
        <f>L72+L73</f>
        <v>3401.15</v>
      </c>
      <c r="P72" s="60">
        <f>IF(O72=0,Реглист!$C$93*4+4,M72+M73)</f>
        <v>80</v>
      </c>
      <c r="Q72" s="60">
        <v>17</v>
      </c>
    </row>
    <row r="73" spans="1:17" x14ac:dyDescent="0.25">
      <c r="A73" s="42">
        <f t="shared" si="5"/>
        <v>70</v>
      </c>
      <c r="B73" s="22" t="str">
        <f>Реглист!B73</f>
        <v>XULи-ULи</v>
      </c>
      <c r="C73" s="23" t="str">
        <f>Реглист!C73</f>
        <v>Вежновец Михаил</v>
      </c>
      <c r="D73" s="32">
        <f>IFERROR(VLOOKUP(C73,Т1За!$C$3:$D$47,2,0),0)</f>
        <v>196</v>
      </c>
      <c r="E73" s="32">
        <f>IFERROR(VLOOKUP(C73,Т1За!$C$3:$E$47,3,0),0)</f>
        <v>22</v>
      </c>
      <c r="F73" s="32">
        <f>IFERROR(VLOOKUP(C73,Т1Зб!$C$3:$D$47,2,0),0)</f>
        <v>0</v>
      </c>
      <c r="G73" s="32">
        <f>IFERROR(VLOOKUP(C73,Т1Зб!$C$3:$E$47,3,0),0)</f>
        <v>0</v>
      </c>
      <c r="H73" s="32">
        <f>IFERROR(VLOOKUP(C73,Т2За!$C$3:$D$47,2,0),0)</f>
        <v>0</v>
      </c>
      <c r="I73" s="32">
        <f>IFERROR(VLOOKUP(C73,Т2За!$C$3:$E$47,3,0),0)</f>
        <v>0</v>
      </c>
      <c r="J73" s="34">
        <f>IFERROR(VLOOKUP(C73,Т2Зб!$C$3:$D$47,2,0),0)</f>
        <v>459.29</v>
      </c>
      <c r="K73" s="34">
        <f>IFERROR(VLOOKUP(C73,Т2Зб!$C$3:$E$47,3,0),0)</f>
        <v>12</v>
      </c>
      <c r="L73" s="32">
        <f t="shared" si="4"/>
        <v>655.29</v>
      </c>
      <c r="M73" s="32">
        <f>IF(L73=0,Реглист!$C$93*2+2,E73+G73+I73+K73)</f>
        <v>34</v>
      </c>
      <c r="N73" s="32">
        <v>26</v>
      </c>
      <c r="O73" s="58"/>
      <c r="P73" s="60"/>
      <c r="Q73" s="60"/>
    </row>
    <row r="74" spans="1:17" x14ac:dyDescent="0.25">
      <c r="A74" s="42">
        <f t="shared" si="5"/>
        <v>71</v>
      </c>
      <c r="B74" s="22" t="str">
        <f>Реглист!B74</f>
        <v>LEGION</v>
      </c>
      <c r="C74" s="23" t="str">
        <f>Реглист!C74</f>
        <v xml:space="preserve">Бойко Сергей </v>
      </c>
      <c r="D74" s="32">
        <f>IFERROR(VLOOKUP(C74,Т1За!$C$3:$D$47,2,0),0)</f>
        <v>0</v>
      </c>
      <c r="E74" s="32">
        <f>IFERROR(VLOOKUP(C74,Т1За!$C$3:$E$47,3,0),0)</f>
        <v>0</v>
      </c>
      <c r="F74" s="32">
        <f>IFERROR(VLOOKUP(C74,Т1Зб!$C$3:$D$47,2,0),0)</f>
        <v>4035.17</v>
      </c>
      <c r="G74" s="32">
        <f>IFERROR(VLOOKUP(C74,Т1Зб!$C$3:$E$47,3,0),0)</f>
        <v>1</v>
      </c>
      <c r="H74" s="32">
        <f>IFERROR(VLOOKUP(C74,Т2За!$C$3:$D$47,2,0),0)</f>
        <v>396.25</v>
      </c>
      <c r="I74" s="32">
        <f>IFERROR(VLOOKUP(C74,Т2За!$C$3:$E$47,3,0),0)</f>
        <v>17</v>
      </c>
      <c r="J74" s="34">
        <f>IFERROR(VLOOKUP(C74,Т2Зб!$C$3:$D$47,2,0),0)</f>
        <v>0</v>
      </c>
      <c r="K74" s="34">
        <f>IFERROR(VLOOKUP(C74,Т2Зб!$C$3:$E$47,3,0),0)</f>
        <v>0</v>
      </c>
      <c r="L74" s="32">
        <f t="shared" si="4"/>
        <v>4431.42</v>
      </c>
      <c r="M74" s="32">
        <f>IF(L74=0,Реглист!$C$93*2+2,E74+G74+I74+K74)</f>
        <v>18</v>
      </c>
      <c r="N74" s="32">
        <f>IF(M74=Реглист!$C$93*2+2,Реглист!$C$93*2+1,RANK(M74,$M$4:$M$91,1))</f>
        <v>14</v>
      </c>
      <c r="O74" s="58">
        <f>L74+L75</f>
        <v>4431.42</v>
      </c>
      <c r="P74" s="60">
        <f>IF(O74=0,Реглист!$C$93*4+4,M74+M75)</f>
        <v>104</v>
      </c>
      <c r="Q74" s="60">
        <f>IF(P74=Реглист!$C$93*4+4,Реглист!$C$93+1,RANK(P74,$P$4:$P$91,1))</f>
        <v>24</v>
      </c>
    </row>
    <row r="75" spans="1:17" x14ac:dyDescent="0.25">
      <c r="A75" s="42">
        <f t="shared" si="5"/>
        <v>72</v>
      </c>
      <c r="B75" s="22" t="str">
        <f>Реглист!B75</f>
        <v>LEGION</v>
      </c>
      <c r="C75" s="23" t="str">
        <f>Реглист!C75</f>
        <v>Полюхович Александр</v>
      </c>
      <c r="D75" s="32">
        <f>IFERROR(VLOOKUP(C75,Т1За!$C$3:$D$47,2,0),0)</f>
        <v>0</v>
      </c>
      <c r="E75" s="32">
        <f>IFERROR(VLOOKUP(C75,Т1За!$C$3:$E$47,3,0),0)</f>
        <v>43</v>
      </c>
      <c r="F75" s="32">
        <f>IFERROR(VLOOKUP(C75,Т1Зб!$C$3:$D$47,2,0),0)</f>
        <v>0</v>
      </c>
      <c r="G75" s="32">
        <f>IFERROR(VLOOKUP(C75,Т1Зб!$C$3:$E$47,3,0),0)</f>
        <v>0</v>
      </c>
      <c r="H75" s="32">
        <f>IFERROR(VLOOKUP(C75,Т2За!$C$3:$D$47,2,0),0)</f>
        <v>0</v>
      </c>
      <c r="I75" s="32">
        <f>IFERROR(VLOOKUP(C75,Т2За!$C$3:$E$47,3,0),0)</f>
        <v>0</v>
      </c>
      <c r="J75" s="34">
        <f>IFERROR(VLOOKUP(C75,Т2Зб!$C$3:$D$47,2,0),0)</f>
        <v>0</v>
      </c>
      <c r="K75" s="34">
        <f>IFERROR(VLOOKUP(C75,Т2Зб!$C$3:$E$47,3,0),0)</f>
        <v>43</v>
      </c>
      <c r="L75" s="32">
        <f t="shared" si="4"/>
        <v>0</v>
      </c>
      <c r="M75" s="32">
        <f>IF(L75=0,Реглист!$C$93*2+2,E75+G75+I75+K75)</f>
        <v>86</v>
      </c>
      <c r="N75" s="32">
        <v>81</v>
      </c>
      <c r="O75" s="58"/>
      <c r="P75" s="60"/>
      <c r="Q75" s="60"/>
    </row>
    <row r="76" spans="1:17" x14ac:dyDescent="0.25">
      <c r="A76" s="42">
        <f t="shared" si="5"/>
        <v>73</v>
      </c>
      <c r="B76" s="22" t="str">
        <f>Реглист!B76</f>
        <v>Брест над Бугом</v>
      </c>
      <c r="C76" s="23" t="str">
        <f>Реглист!C76</f>
        <v xml:space="preserve">Шумко Александр </v>
      </c>
      <c r="D76" s="32">
        <f>IFERROR(VLOOKUP(C76,Т1За!$C$3:$D$47,2,0),0)</f>
        <v>0</v>
      </c>
      <c r="E76" s="32">
        <f>IFERROR(VLOOKUP(C76,Т1За!$C$3:$E$47,3,0),0)</f>
        <v>0</v>
      </c>
      <c r="F76" s="32">
        <f>IFERROR(VLOOKUP(C76,Т1Зб!$C$3:$D$47,2,0),0)</f>
        <v>962.19999999999993</v>
      </c>
      <c r="G76" s="32">
        <f>IFERROR(VLOOKUP(C76,Т1Зб!$C$3:$E$47,3,0),0)</f>
        <v>18</v>
      </c>
      <c r="H76" s="32">
        <f>IFERROR(VLOOKUP(C76,Т2За!$C$3:$D$47,2,0),0)</f>
        <v>0</v>
      </c>
      <c r="I76" s="32">
        <f>IFERROR(VLOOKUP(C76,Т2За!$C$3:$E$47,3,0),0)</f>
        <v>43</v>
      </c>
      <c r="J76" s="34">
        <f>IFERROR(VLOOKUP(C76,Т2Зб!$C$3:$D$47,2,0),0)</f>
        <v>0</v>
      </c>
      <c r="K76" s="34">
        <f>IFERROR(VLOOKUP(C76,Т2Зб!$C$3:$E$47,3,0),0)</f>
        <v>0</v>
      </c>
      <c r="L76" s="32">
        <f t="shared" si="4"/>
        <v>962.19999999999993</v>
      </c>
      <c r="M76" s="32">
        <f>IF(L76=0,Реглист!$C$93*2+2,E76+G76+I76+K76)</f>
        <v>61</v>
      </c>
      <c r="N76" s="32">
        <f>IF(M76=Реглист!$C$93*2+2,Реглист!$C$93*2+1,RANK(M76,$M$4:$M$91,1))</f>
        <v>56</v>
      </c>
      <c r="O76" s="58">
        <f>L76+L77</f>
        <v>2434.7799999999997</v>
      </c>
      <c r="P76" s="60">
        <f>IF(O76=0,Реглист!$C$93*4+4,M76+M77)</f>
        <v>80</v>
      </c>
      <c r="Q76" s="60">
        <v>18</v>
      </c>
    </row>
    <row r="77" spans="1:17" x14ac:dyDescent="0.25">
      <c r="A77" s="42">
        <f t="shared" si="5"/>
        <v>74</v>
      </c>
      <c r="B77" s="22" t="str">
        <f>Реглист!B77</f>
        <v>Брест над Бугом</v>
      </c>
      <c r="C77" s="23" t="str">
        <f>Реглист!C77</f>
        <v>Тысевич Сергей</v>
      </c>
      <c r="D77" s="32">
        <f>IFERROR(VLOOKUP(C77,Т1За!$C$3:$D$47,2,0),0)</f>
        <v>375.03999999999996</v>
      </c>
      <c r="E77" s="32">
        <f>IFERROR(VLOOKUP(C77,Т1За!$C$3:$E$47,3,0),0)</f>
        <v>14</v>
      </c>
      <c r="F77" s="32">
        <f>IFERROR(VLOOKUP(C77,Т1Зб!$C$3:$D$47,2,0),0)</f>
        <v>0</v>
      </c>
      <c r="G77" s="32">
        <f>IFERROR(VLOOKUP(C77,Т1Зб!$C$3:$E$47,3,0),0)</f>
        <v>0</v>
      </c>
      <c r="H77" s="32">
        <f>IFERROR(VLOOKUP(C77,Т2За!$C$3:$D$47,2,0),0)</f>
        <v>0</v>
      </c>
      <c r="I77" s="32">
        <f>IFERROR(VLOOKUP(C77,Т2За!$C$3:$E$47,3,0),0)</f>
        <v>0</v>
      </c>
      <c r="J77" s="34">
        <f>IFERROR(VLOOKUP(C77,Т2Зб!$C$3:$D$47,2,0),0)</f>
        <v>1097.54</v>
      </c>
      <c r="K77" s="34">
        <f>IFERROR(VLOOKUP(C77,Т2Зб!$C$3:$E$47,3,0),0)</f>
        <v>5</v>
      </c>
      <c r="L77" s="32">
        <f t="shared" si="4"/>
        <v>1472.58</v>
      </c>
      <c r="M77" s="32">
        <f>IF(L77=0,Реглист!$C$93*2+2,E77+G77+I77+K77)</f>
        <v>19</v>
      </c>
      <c r="N77" s="32">
        <f>IF(M77=Реглист!$C$93*2+2,Реглист!$C$93*2+1,RANK(M77,$M$4:$M$91,1))</f>
        <v>15</v>
      </c>
      <c r="O77" s="58"/>
      <c r="P77" s="60"/>
      <c r="Q77" s="60"/>
    </row>
    <row r="78" spans="1:17" x14ac:dyDescent="0.25">
      <c r="A78" s="42">
        <f t="shared" si="5"/>
        <v>75</v>
      </c>
      <c r="B78" s="22" t="str">
        <f>Реглист!B78</f>
        <v>Гефест-Техника</v>
      </c>
      <c r="C78" s="23" t="str">
        <f>Реглист!C78</f>
        <v>Остапук Александр</v>
      </c>
      <c r="D78" s="32">
        <f>IFERROR(VLOOKUP(C78,Т1За!$C$3:$D$47,2,0),0)</f>
        <v>0</v>
      </c>
      <c r="E78" s="32">
        <f>IFERROR(VLOOKUP(C78,Т1За!$C$3:$E$47,3,0),0)</f>
        <v>0</v>
      </c>
      <c r="F78" s="32">
        <f>IFERROR(VLOOKUP(C78,Т1Зб!$C$3:$D$47,2,0),0)</f>
        <v>0</v>
      </c>
      <c r="G78" s="32">
        <f>IFERROR(VLOOKUP(C78,Т1Зб!$C$3:$E$47,3,0),0)</f>
        <v>43</v>
      </c>
      <c r="H78" s="32">
        <f>IFERROR(VLOOKUP(C78,Т2За!$C$3:$D$47,2,0),0)</f>
        <v>0</v>
      </c>
      <c r="I78" s="32">
        <f>IFERROR(VLOOKUP(C78,Т2За!$C$3:$E$47,3,0),0)</f>
        <v>43</v>
      </c>
      <c r="J78" s="34">
        <f>IFERROR(VLOOKUP(C78,Т2Зб!$C$3:$D$47,2,0),0)</f>
        <v>0</v>
      </c>
      <c r="K78" s="34">
        <f>IFERROR(VLOOKUP(C78,Т2Зб!$C$3:$E$47,3,0),0)</f>
        <v>0</v>
      </c>
      <c r="L78" s="32">
        <f t="shared" si="4"/>
        <v>0</v>
      </c>
      <c r="M78" s="32">
        <f>IF(L78=0,Реглист!$C$93*2+2,E78+G78+I78+K78)</f>
        <v>86</v>
      </c>
      <c r="N78" s="32">
        <v>81</v>
      </c>
      <c r="O78" s="58">
        <f>L78+L79</f>
        <v>0</v>
      </c>
      <c r="P78" s="60">
        <f>IF(O78=0,Реглист!$C$93*4+4,M78+M79)</f>
        <v>172</v>
      </c>
      <c r="Q78" s="60">
        <v>41</v>
      </c>
    </row>
    <row r="79" spans="1:17" x14ac:dyDescent="0.25">
      <c r="A79" s="42">
        <f t="shared" si="5"/>
        <v>76</v>
      </c>
      <c r="B79" s="22" t="str">
        <f>Реглист!B79</f>
        <v>Гефест-Техника</v>
      </c>
      <c r="C79" s="23" t="str">
        <f>Реглист!C79</f>
        <v>Лобацевич Виктор</v>
      </c>
      <c r="D79" s="32">
        <f>IFERROR(VLOOKUP(C79,Т1За!$C$3:$D$47,2,0),0)</f>
        <v>0</v>
      </c>
      <c r="E79" s="32">
        <f>IFERROR(VLOOKUP(C79,Т1За!$C$3:$E$47,3,0),0)</f>
        <v>43</v>
      </c>
      <c r="F79" s="32">
        <f>IFERROR(VLOOKUP(C79,Т1Зб!$C$3:$D$47,2,0),0)</f>
        <v>0</v>
      </c>
      <c r="G79" s="32">
        <f>IFERROR(VLOOKUP(C79,Т1Зб!$C$3:$E$47,3,0),0)</f>
        <v>0</v>
      </c>
      <c r="H79" s="32">
        <f>IFERROR(VLOOKUP(C79,Т2За!$C$3:$D$47,2,0),0)</f>
        <v>0</v>
      </c>
      <c r="I79" s="32">
        <f>IFERROR(VLOOKUP(C79,Т2За!$C$3:$E$47,3,0),0)</f>
        <v>0</v>
      </c>
      <c r="J79" s="34">
        <f>IFERROR(VLOOKUP(C79,Т2Зб!$C$3:$D$47,2,0),0)</f>
        <v>0</v>
      </c>
      <c r="K79" s="34">
        <f>IFERROR(VLOOKUP(C79,Т2Зб!$C$3:$E$47,3,0),0)</f>
        <v>43</v>
      </c>
      <c r="L79" s="32">
        <f t="shared" si="4"/>
        <v>0</v>
      </c>
      <c r="M79" s="32">
        <f>IF(L79=0,Реглист!$C$93*2+2,E79+G79+I79+K79)</f>
        <v>86</v>
      </c>
      <c r="N79" s="32">
        <v>81</v>
      </c>
      <c r="O79" s="58"/>
      <c r="P79" s="60"/>
      <c r="Q79" s="60"/>
    </row>
    <row r="80" spans="1:17" x14ac:dyDescent="0.25">
      <c r="A80" s="42">
        <f t="shared" si="5"/>
        <v>77</v>
      </c>
      <c r="B80" s="22" t="str">
        <f>Реглист!B80</f>
        <v>Gefest</v>
      </c>
      <c r="C80" s="23" t="str">
        <f>Реглист!C80</f>
        <v>Саган Сергей</v>
      </c>
      <c r="D80" s="32">
        <f>IFERROR(VLOOKUP(C80,Т1За!$C$3:$D$47,2,0),0)</f>
        <v>548.68999999999994</v>
      </c>
      <c r="E80" s="32">
        <f>IFERROR(VLOOKUP(C80,Т1За!$C$3:$E$47,3,0),0)</f>
        <v>12</v>
      </c>
      <c r="F80" s="32">
        <f>IFERROR(VLOOKUP(C80,Т1Зб!$C$3:$D$47,2,0),0)</f>
        <v>0</v>
      </c>
      <c r="G80" s="32">
        <f>IFERROR(VLOOKUP(C80,Т1Зб!$C$3:$E$47,3,0),0)</f>
        <v>0</v>
      </c>
      <c r="H80" s="32">
        <f>IFERROR(VLOOKUP(C80,Т2За!$C$3:$D$47,2,0),0)</f>
        <v>0</v>
      </c>
      <c r="I80" s="32">
        <f>IFERROR(VLOOKUP(C80,Т2За!$C$3:$E$47,3,0),0)</f>
        <v>0</v>
      </c>
      <c r="J80" s="34">
        <f>IFERROR(VLOOKUP(C80,Т2Зб!$C$3:$D$47,2,0),0)</f>
        <v>302.75999999999993</v>
      </c>
      <c r="K80" s="34">
        <f>IFERROR(VLOOKUP(C80,Т2Зб!$C$3:$E$47,3,0),0)</f>
        <v>16</v>
      </c>
      <c r="L80" s="34">
        <f t="shared" si="4"/>
        <v>851.44999999999982</v>
      </c>
      <c r="M80" s="32">
        <f>IF(L80=0,Реглист!$C$93*2+2,E80+G80+I80+K80)</f>
        <v>28</v>
      </c>
      <c r="N80" s="32">
        <v>22</v>
      </c>
      <c r="O80" s="58">
        <f>L80+L81</f>
        <v>1591.3799999999999</v>
      </c>
      <c r="P80" s="60">
        <f>IF(O80=0,Реглист!$C$93*4+4,M80+M81)</f>
        <v>68</v>
      </c>
      <c r="Q80" s="60">
        <f>IF(P80=Реглист!$C$93*4+4,Реглист!$C$93+1,RANK(P80,$P$4:$P$91,1))</f>
        <v>10</v>
      </c>
    </row>
    <row r="81" spans="1:17" x14ac:dyDescent="0.25">
      <c r="A81" s="42">
        <f t="shared" si="5"/>
        <v>78</v>
      </c>
      <c r="B81" s="22" t="str">
        <f>Реглист!B81</f>
        <v>Gefest</v>
      </c>
      <c r="C81" s="23" t="str">
        <f>Реглист!C81</f>
        <v>Радчук Юрий</v>
      </c>
      <c r="D81" s="32">
        <f>IFERROR(VLOOKUP(C81,Т1За!$C$3:$D$47,2,0),0)</f>
        <v>0</v>
      </c>
      <c r="E81" s="32">
        <f>IFERROR(VLOOKUP(C81,Т1За!$C$3:$E$47,3,0),0)</f>
        <v>0</v>
      </c>
      <c r="F81" s="32">
        <f>IFERROR(VLOOKUP(C81,Т1Зб!$C$3:$D$47,2,0),0)</f>
        <v>219.04000000000002</v>
      </c>
      <c r="G81" s="32">
        <f>IFERROR(VLOOKUP(C81,Т1Зб!$C$3:$E$47,3,0),0)</f>
        <v>27</v>
      </c>
      <c r="H81" s="32">
        <f>IFERROR(VLOOKUP(C81,Т2За!$C$3:$D$47,2,0),0)</f>
        <v>520.8900000000001</v>
      </c>
      <c r="I81" s="32">
        <f>IFERROR(VLOOKUP(C81,Т2За!$C$3:$E$47,3,0),0)</f>
        <v>13</v>
      </c>
      <c r="J81" s="34">
        <f>IFERROR(VLOOKUP(C81,Т2Зб!$C$3:$D$47,2,0),0)</f>
        <v>0</v>
      </c>
      <c r="K81" s="34">
        <f>IFERROR(VLOOKUP(C81,Т2Зб!$C$3:$E$47,3,0),0)</f>
        <v>0</v>
      </c>
      <c r="L81" s="34">
        <f t="shared" si="4"/>
        <v>739.93000000000006</v>
      </c>
      <c r="M81" s="32">
        <f>IF(L81=0,Реглист!$C$93*2+2,E81+G81+I81+K81)</f>
        <v>40</v>
      </c>
      <c r="N81" s="32">
        <f>IF(M81=Реглист!$C$93*2+2,Реглист!$C$93*2+1,RANK(M81,$M$4:$M$91,1))</f>
        <v>32</v>
      </c>
      <c r="O81" s="58"/>
      <c r="P81" s="60"/>
      <c r="Q81" s="60"/>
    </row>
    <row r="82" spans="1:17" x14ac:dyDescent="0.25">
      <c r="A82" s="42">
        <f t="shared" si="5"/>
        <v>79</v>
      </c>
      <c r="B82" s="22" t="str">
        <f>Реглист!B82</f>
        <v>Bait Breath Team</v>
      </c>
      <c r="C82" s="23" t="str">
        <f>Реглист!C82</f>
        <v>Бахур Александр</v>
      </c>
      <c r="D82" s="32">
        <f>IFERROR(VLOOKUP(C82,Т1За!$C$3:$D$47,2,0),0)</f>
        <v>0</v>
      </c>
      <c r="E82" s="32">
        <f>IFERROR(VLOOKUP(C82,Т1За!$C$3:$E$47,3,0),0)</f>
        <v>43</v>
      </c>
      <c r="F82" s="32">
        <f>IFERROR(VLOOKUP(C82,Т1Зб!$C$3:$D$47,2,0),0)</f>
        <v>0</v>
      </c>
      <c r="G82" s="32">
        <f>IFERROR(VLOOKUP(C82,Т1Зб!$C$3:$E$47,3,0),0)</f>
        <v>0</v>
      </c>
      <c r="H82" s="32">
        <f>IFERROR(VLOOKUP(C82,Т2За!$C$3:$D$47,2,0),0)</f>
        <v>0</v>
      </c>
      <c r="I82" s="32">
        <f>IFERROR(VLOOKUP(C82,Т2За!$C$3:$E$47,3,0),0)</f>
        <v>0</v>
      </c>
      <c r="J82" s="34">
        <f>IFERROR(VLOOKUP(C82,Т2Зб!$C$3:$D$47,2,0),0)</f>
        <v>358.25</v>
      </c>
      <c r="K82" s="34">
        <f>IFERROR(VLOOKUP(C82,Т2Зб!$C$3:$E$47,3,0),0)</f>
        <v>14</v>
      </c>
      <c r="L82" s="34">
        <f t="shared" si="4"/>
        <v>358.25</v>
      </c>
      <c r="M82" s="32">
        <f>IF(L82=0,Реглист!$C$93*2+2,E82+G82+I82+K82)</f>
        <v>57</v>
      </c>
      <c r="N82" s="32">
        <v>51</v>
      </c>
      <c r="O82" s="58">
        <f>L82+L83</f>
        <v>3215.5999999999995</v>
      </c>
      <c r="P82" s="60">
        <f>IF(O82=0,Реглист!$C$93*4+4,M82+M83)</f>
        <v>73</v>
      </c>
      <c r="Q82" s="60">
        <f>IF(P82=Реглист!$C$93*4+4,Реглист!$C$93+1,RANK(P82,$P$4:$P$91,1))</f>
        <v>14</v>
      </c>
    </row>
    <row r="83" spans="1:17" x14ac:dyDescent="0.25">
      <c r="A83" s="42">
        <f t="shared" si="5"/>
        <v>80</v>
      </c>
      <c r="B83" s="22" t="str">
        <f>Реглист!B83</f>
        <v>Bait Breath Team</v>
      </c>
      <c r="C83" s="23" t="str">
        <f>Реглист!C83</f>
        <v>Зубко Сергей</v>
      </c>
      <c r="D83" s="32">
        <f>IFERROR(VLOOKUP(C83,Т1За!$C$3:$D$47,2,0),0)</f>
        <v>0</v>
      </c>
      <c r="E83" s="32">
        <f>IFERROR(VLOOKUP(C83,Т1За!$C$3:$E$47,3,0),0)</f>
        <v>0</v>
      </c>
      <c r="F83" s="32">
        <f>IFERROR(VLOOKUP(C83,Т1Зб!$C$3:$D$47,2,0),0)</f>
        <v>2280.0999999999995</v>
      </c>
      <c r="G83" s="32">
        <f>IFERROR(VLOOKUP(C83,Т1Зб!$C$3:$E$47,3,0),0)</f>
        <v>4</v>
      </c>
      <c r="H83" s="32">
        <f>IFERROR(VLOOKUP(C83,Т2За!$C$3:$D$47,2,0),0)</f>
        <v>577.25</v>
      </c>
      <c r="I83" s="32">
        <f>IFERROR(VLOOKUP(C83,Т2За!$C$3:$E$47,3,0),0)</f>
        <v>12</v>
      </c>
      <c r="J83" s="34">
        <f>IFERROR(VLOOKUP(C83,Т2Зб!$C$3:$D$47,2,0),0)</f>
        <v>0</v>
      </c>
      <c r="K83" s="34">
        <f>IFERROR(VLOOKUP(C83,Т2Зб!$C$3:$E$47,3,0),0)</f>
        <v>0</v>
      </c>
      <c r="L83" s="34">
        <f t="shared" si="4"/>
        <v>2857.3499999999995</v>
      </c>
      <c r="M83" s="32">
        <f>IF(L83=0,Реглист!$C$93*2+2,E83+G83+I83+K83)</f>
        <v>16</v>
      </c>
      <c r="N83" s="32">
        <f>IF(M83=Реглист!$C$93*2+2,Реглист!$C$93*2+1,RANK(M83,$M$4:$M$91,1))</f>
        <v>11</v>
      </c>
      <c r="O83" s="58"/>
      <c r="P83" s="60"/>
      <c r="Q83" s="60"/>
    </row>
    <row r="84" spans="1:17" x14ac:dyDescent="0.25">
      <c r="A84" s="42">
        <f t="shared" si="5"/>
        <v>81</v>
      </c>
      <c r="B84" s="22" t="str">
        <f>Реглист!B84</f>
        <v>-</v>
      </c>
      <c r="C84" s="23" t="str">
        <f>Реглист!C84</f>
        <v>-</v>
      </c>
      <c r="D84" s="32">
        <f>IFERROR(VLOOKUP(C84,Т1За!$C$3:$D$47,2,0),0)</f>
        <v>0</v>
      </c>
      <c r="E84" s="32">
        <f>IFERROR(VLOOKUP(C84,Т1За!$C$3:$E$47,3,0),0)</f>
        <v>43</v>
      </c>
      <c r="F84" s="32">
        <f>IFERROR(VLOOKUP(C84,Т1Зб!$C$3:$D$47,2,0),0)</f>
        <v>0</v>
      </c>
      <c r="G84" s="32">
        <f>IFERROR(VLOOKUP(C84,Т1Зб!$C$3:$E$47,3,0),0)</f>
        <v>43</v>
      </c>
      <c r="H84" s="32">
        <f>IFERROR(VLOOKUP(C84,Т2За!$C$3:$D$47,2,0),0)</f>
        <v>0</v>
      </c>
      <c r="I84" s="32">
        <f>IFERROR(VLOOKUP(C84,Т2За!$C$3:$E$47,3,0),0)</f>
        <v>43</v>
      </c>
      <c r="J84" s="34">
        <f>IFERROR(VLOOKUP(C84,Т2Зб!$C$3:$D$47,2,0),0)</f>
        <v>0</v>
      </c>
      <c r="K84" s="34">
        <f>IFERROR(VLOOKUP(C84,Т2Зб!$C$3:$E$47,3,0),0)</f>
        <v>43</v>
      </c>
      <c r="L84" s="34">
        <f t="shared" si="4"/>
        <v>0</v>
      </c>
      <c r="M84" s="32">
        <f>IF(L84=0,Реглист!$C$93*2+2,E84+G84+I84+K84)</f>
        <v>86</v>
      </c>
      <c r="N84" s="32">
        <v>81</v>
      </c>
      <c r="O84" s="58">
        <f>L84+L85</f>
        <v>0</v>
      </c>
      <c r="P84" s="60">
        <f>IF(O84=0,Реглист!$C$93*4+4,M84+M85)</f>
        <v>172</v>
      </c>
      <c r="Q84" s="60">
        <v>41</v>
      </c>
    </row>
    <row r="85" spans="1:17" x14ac:dyDescent="0.25">
      <c r="A85" s="42">
        <f t="shared" si="5"/>
        <v>82</v>
      </c>
      <c r="B85" s="22" t="str">
        <f>Реглист!B85</f>
        <v>-</v>
      </c>
      <c r="C85" s="23" t="str">
        <f>Реглист!C85</f>
        <v>-</v>
      </c>
      <c r="D85" s="32">
        <f>IFERROR(VLOOKUP(C85,Т1За!$C$3:$D$47,2,0),0)</f>
        <v>0</v>
      </c>
      <c r="E85" s="32">
        <f>IFERROR(VLOOKUP(C85,Т1За!$C$3:$E$47,3,0),0)</f>
        <v>43</v>
      </c>
      <c r="F85" s="32">
        <f>IFERROR(VLOOKUP(C85,Т1Зб!$C$3:$D$47,2,0),0)</f>
        <v>0</v>
      </c>
      <c r="G85" s="32">
        <f>IFERROR(VLOOKUP(C85,Т1Зб!$C$3:$E$47,3,0),0)</f>
        <v>43</v>
      </c>
      <c r="H85" s="32">
        <f>IFERROR(VLOOKUP(C85,Т2За!$C$3:$D$47,2,0),0)</f>
        <v>0</v>
      </c>
      <c r="I85" s="32">
        <f>IFERROR(VLOOKUP(C85,Т2За!$C$3:$E$47,3,0),0)</f>
        <v>43</v>
      </c>
      <c r="J85" s="34">
        <f>IFERROR(VLOOKUP(C85,Т2Зб!$C$3:$D$47,2,0),0)</f>
        <v>0</v>
      </c>
      <c r="K85" s="34">
        <f>IFERROR(VLOOKUP(C85,Т2Зб!$C$3:$E$47,3,0),0)</f>
        <v>43</v>
      </c>
      <c r="L85" s="34">
        <f t="shared" si="4"/>
        <v>0</v>
      </c>
      <c r="M85" s="32">
        <f>IF(L85=0,Реглист!$C$93*2+2,E85+G85+I85+K85)</f>
        <v>86</v>
      </c>
      <c r="N85" s="32">
        <v>81</v>
      </c>
      <c r="O85" s="58"/>
      <c r="P85" s="60"/>
      <c r="Q85" s="60"/>
    </row>
    <row r="86" spans="1:17" x14ac:dyDescent="0.25">
      <c r="A86" s="42">
        <f t="shared" si="5"/>
        <v>83</v>
      </c>
      <c r="B86" s="22" t="str">
        <f>Реглист!B86</f>
        <v>BASS HUNTER</v>
      </c>
      <c r="C86" s="23" t="str">
        <f>Реглист!C86</f>
        <v>Шевко Виталий</v>
      </c>
      <c r="D86" s="32">
        <f>IFERROR(VLOOKUP(C86,Т1За!$C$3:$D$47,2,0),0)</f>
        <v>0</v>
      </c>
      <c r="E86" s="32">
        <f>IFERROR(VLOOKUP(C86,Т1За!$C$3:$E$47,3,0),0)</f>
        <v>0</v>
      </c>
      <c r="F86" s="32">
        <f>IFERROR(VLOOKUP(C86,Т1Зб!$C$3:$D$47,2,0),0)</f>
        <v>1056.9099999999999</v>
      </c>
      <c r="G86" s="32">
        <f>IFERROR(VLOOKUP(C86,Т1Зб!$C$3:$E$47,3,0),0)</f>
        <v>14</v>
      </c>
      <c r="H86" s="32">
        <f>IFERROR(VLOOKUP(C86,Т2За!$C$3:$D$47,2,0),0)</f>
        <v>582.29</v>
      </c>
      <c r="I86" s="32">
        <f>IFERROR(VLOOKUP(C86,Т2За!$C$3:$E$47,3,0),0)</f>
        <v>11</v>
      </c>
      <c r="J86" s="34">
        <f>IFERROR(VLOOKUP(C86,Т2Зб!$C$3:$D$47,2,0),0)</f>
        <v>0</v>
      </c>
      <c r="K86" s="34">
        <f>IFERROR(VLOOKUP(C86,Т2Зб!$C$3:$E$47,3,0),0)</f>
        <v>0</v>
      </c>
      <c r="L86" s="34">
        <f t="shared" si="4"/>
        <v>1639.1999999999998</v>
      </c>
      <c r="M86" s="32">
        <f>IF(L86=0,Реглист!$C$93*2+2,E86+G86+I86+K86)</f>
        <v>25</v>
      </c>
      <c r="N86" s="32">
        <f>IF(M86=Реглист!$C$93*2+2,Реглист!$C$93*2+1,RANK(M86,$M$4:$M$91,1))</f>
        <v>17</v>
      </c>
      <c r="O86" s="58">
        <f>L86+L87</f>
        <v>3671.46</v>
      </c>
      <c r="P86" s="60">
        <f>IF(O86=0,Реглист!$C$93*4+4,M86+M87)</f>
        <v>36</v>
      </c>
      <c r="Q86" s="60">
        <f>IF(P86=Реглист!$C$93*4+4,Реглист!$C$93+1,RANK(P86,$P$4:$P$91,1))</f>
        <v>2</v>
      </c>
    </row>
    <row r="87" spans="1:17" x14ac:dyDescent="0.25">
      <c r="A87" s="42">
        <f t="shared" si="5"/>
        <v>84</v>
      </c>
      <c r="B87" s="22" t="str">
        <f>Реглист!B87</f>
        <v>BASS HUNTER</v>
      </c>
      <c r="C87" s="23" t="str">
        <f>Реглист!C87</f>
        <v>Кириевский Андрей</v>
      </c>
      <c r="D87" s="32">
        <f>IFERROR(VLOOKUP(C87,Т1За!$C$3:$D$47,2,0),0)</f>
        <v>1175.68</v>
      </c>
      <c r="E87" s="32">
        <f>IFERROR(VLOOKUP(C87,Т1За!$C$3:$E$47,3,0),0)</f>
        <v>3</v>
      </c>
      <c r="F87" s="32">
        <f>IFERROR(VLOOKUP(C87,Т1Зб!$C$3:$D$47,2,0),0)</f>
        <v>0</v>
      </c>
      <c r="G87" s="32">
        <f>IFERROR(VLOOKUP(C87,Т1Зб!$C$3:$E$47,3,0),0)</f>
        <v>0</v>
      </c>
      <c r="H87" s="32">
        <f>IFERROR(VLOOKUP(C87,Т2За!$C$3:$D$47,2,0),0)</f>
        <v>0</v>
      </c>
      <c r="I87" s="32">
        <f>IFERROR(VLOOKUP(C87,Т2За!$C$3:$E$47,3,0),0)</f>
        <v>0</v>
      </c>
      <c r="J87" s="34">
        <f>IFERROR(VLOOKUP(C87,Т2Зб!$C$3:$D$47,2,0),0)</f>
        <v>856.58</v>
      </c>
      <c r="K87" s="34">
        <f>IFERROR(VLOOKUP(C87,Т2Зб!$C$3:$E$47,3,0),0)</f>
        <v>8</v>
      </c>
      <c r="L87" s="34">
        <f t="shared" si="4"/>
        <v>2032.2600000000002</v>
      </c>
      <c r="M87" s="32">
        <f>IF(L87=0,Реглист!$C$93*2+2,E87+G87+I87+K87)</f>
        <v>11</v>
      </c>
      <c r="N87" s="32">
        <v>5</v>
      </c>
      <c r="O87" s="58"/>
      <c r="P87" s="60"/>
      <c r="Q87" s="60"/>
    </row>
    <row r="88" spans="1:17" x14ac:dyDescent="0.25">
      <c r="A88" s="42">
        <f>A87+1</f>
        <v>85</v>
      </c>
      <c r="B88" s="22" t="str">
        <f>Реглист!B88</f>
        <v>LOVISNAMI</v>
      </c>
      <c r="C88" s="23" t="str">
        <f>Реглист!C88</f>
        <v>Мазовка Иван</v>
      </c>
      <c r="D88" s="32">
        <f>IFERROR(VLOOKUP(C88,Т1За!$C$3:$D$47,2,0),0)</f>
        <v>992.25</v>
      </c>
      <c r="E88" s="32">
        <f>IFERROR(VLOOKUP(C88,Т1За!$C$3:$E$47,3,0),0)</f>
        <v>6</v>
      </c>
      <c r="F88" s="32">
        <f>IFERROR(VLOOKUP(C88,Т1Зб!$C$3:$D$47,2,0),0)</f>
        <v>0</v>
      </c>
      <c r="G88" s="32">
        <f>IFERROR(VLOOKUP(C88,Т1Зб!$C$3:$E$47,3,0),0)</f>
        <v>0</v>
      </c>
      <c r="H88" s="32">
        <f>IFERROR(VLOOKUP(C88,Т2За!$C$3:$D$47,2,0),0)</f>
        <v>0</v>
      </c>
      <c r="I88" s="32">
        <f>IFERROR(VLOOKUP(C88,Т2За!$C$3:$E$47,3,0),0)</f>
        <v>0</v>
      </c>
      <c r="J88" s="34">
        <f>IFERROR(VLOOKUP(C88,Т2Зб!$C$3:$D$47,2,0),0)</f>
        <v>0</v>
      </c>
      <c r="K88" s="34">
        <f>IFERROR(VLOOKUP(C88,Т2Зб!$C$3:$E$47,3,0),0)</f>
        <v>43</v>
      </c>
      <c r="L88" s="34">
        <f>D88+F88+H88+J88</f>
        <v>992.25</v>
      </c>
      <c r="M88" s="32">
        <f>IF(L88=0,Реглист!$C$93*2+2,E88+G88+I88+K88)</f>
        <v>49</v>
      </c>
      <c r="N88" s="32">
        <f>IF(M88=Реглист!$C$93*2+2,Реглист!$C$93*2+1,RANK(M88,$M$4:$M$91,1))</f>
        <v>41</v>
      </c>
      <c r="O88" s="58">
        <f>L88+L89</f>
        <v>992.25</v>
      </c>
      <c r="P88" s="60">
        <f>IF(O88=0,Реглист!$C$93*4+4,M88+M89)</f>
        <v>135</v>
      </c>
      <c r="Q88" s="60">
        <f>IF(P88=Реглист!$C$93*4+4,Реглист!$C$93+1,RANK(P88,$P$4:$P$91,1))</f>
        <v>33</v>
      </c>
    </row>
    <row r="89" spans="1:17" x14ac:dyDescent="0.25">
      <c r="A89" s="42">
        <f>A88+1</f>
        <v>86</v>
      </c>
      <c r="B89" s="22" t="str">
        <f>Реглист!B89</f>
        <v>LOVISNAMI</v>
      </c>
      <c r="C89" s="23" t="str">
        <f>Реглист!C89</f>
        <v>Кузмич Алексей</v>
      </c>
      <c r="D89" s="32">
        <f>IFERROR(VLOOKUP(C89,Т1За!$C$3:$D$47,2,0),0)</f>
        <v>0</v>
      </c>
      <c r="E89" s="32">
        <f>IFERROR(VLOOKUP(C89,Т1За!$C$3:$E$47,3,0),0)</f>
        <v>0</v>
      </c>
      <c r="F89" s="32">
        <f>IFERROR(VLOOKUP(C89,Т1Зб!$C$3:$D$47,2,0),0)</f>
        <v>0</v>
      </c>
      <c r="G89" s="32">
        <f>IFERROR(VLOOKUP(C89,Т1Зб!$C$3:$E$47,3,0),0)</f>
        <v>43</v>
      </c>
      <c r="H89" s="32">
        <f>IFERROR(VLOOKUP(C89,Т2За!$C$3:$D$47,2,0),0)</f>
        <v>0</v>
      </c>
      <c r="I89" s="32">
        <f>IFERROR(VLOOKUP(C89,Т2За!$C$3:$E$47,3,0),0)</f>
        <v>43</v>
      </c>
      <c r="J89" s="34">
        <f>IFERROR(VLOOKUP(C89,Т2Зб!$C$3:$D$47,2,0),0)</f>
        <v>0</v>
      </c>
      <c r="K89" s="34">
        <f>IFERROR(VLOOKUP(C89,Т2Зб!$C$3:$E$47,3,0),0)</f>
        <v>0</v>
      </c>
      <c r="L89" s="34">
        <f>D89+F89+H89+J89</f>
        <v>0</v>
      </c>
      <c r="M89" s="32">
        <f>IF(L89=0,Реглист!$C$93*2+2,E89+G89+I89+K89)</f>
        <v>86</v>
      </c>
      <c r="N89" s="32">
        <v>81</v>
      </c>
      <c r="O89" s="58"/>
      <c r="P89" s="60"/>
      <c r="Q89" s="60"/>
    </row>
    <row r="90" spans="1:17" x14ac:dyDescent="0.25">
      <c r="A90" s="42">
        <f>A89+1</f>
        <v>87</v>
      </c>
      <c r="B90" s="22" t="str">
        <f>Реглист!B90</f>
        <v>Fishka</v>
      </c>
      <c r="C90" s="23" t="str">
        <f>Реглист!C90</f>
        <v>Наконечник Александр</v>
      </c>
      <c r="D90" s="32">
        <f>IFERROR(VLOOKUP(C90,Т1За!$C$3:$D$47,2,0),0)</f>
        <v>0</v>
      </c>
      <c r="E90" s="32">
        <f>IFERROR(VLOOKUP(C90,Т1За!$C$3:$E$47,3,0),0)</f>
        <v>43</v>
      </c>
      <c r="F90" s="32">
        <f>IFERROR(VLOOKUP(C90,Т1Зб!$C$3:$D$47,2,0),0)</f>
        <v>0</v>
      </c>
      <c r="G90" s="32">
        <f>IFERROR(VLOOKUP(C90,Т1Зб!$C$3:$E$47,3,0),0)</f>
        <v>0</v>
      </c>
      <c r="H90" s="32">
        <f>IFERROR(VLOOKUP(C90,Т2За!$C$3:$D$47,2,0),0)</f>
        <v>0</v>
      </c>
      <c r="I90" s="32">
        <f>IFERROR(VLOOKUP(C90,Т2За!$C$3:$E$47,3,0),0)</f>
        <v>0</v>
      </c>
      <c r="J90" s="34">
        <f>IFERROR(VLOOKUP(C90,Т2Зб!$C$3:$D$47,2,0),0)</f>
        <v>0</v>
      </c>
      <c r="K90" s="34">
        <f>IFERROR(VLOOKUP(C90,Т2Зб!$C$3:$E$47,3,0),0)</f>
        <v>43</v>
      </c>
      <c r="L90" s="34">
        <f>D90+F90+H90+J90</f>
        <v>0</v>
      </c>
      <c r="M90" s="32">
        <f>IF(L90=0,Реглист!$C$93*2+2,E90+G90+I90+K90)</f>
        <v>86</v>
      </c>
      <c r="N90" s="32">
        <v>81</v>
      </c>
      <c r="O90" s="58">
        <f>L90+L91</f>
        <v>957.62000000000012</v>
      </c>
      <c r="P90" s="60">
        <f>IF(O90=0,Реглист!$C$93*4+4,M90+M91)</f>
        <v>120</v>
      </c>
      <c r="Q90" s="60">
        <v>29</v>
      </c>
    </row>
    <row r="91" spans="1:17" x14ac:dyDescent="0.25">
      <c r="A91" s="42">
        <f>A90+1</f>
        <v>88</v>
      </c>
      <c r="B91" s="22" t="str">
        <f>Реглист!B91</f>
        <v>Fishka</v>
      </c>
      <c r="C91" s="23" t="str">
        <f>Реглист!C91</f>
        <v>Короленок Вадим</v>
      </c>
      <c r="D91" s="32">
        <f>IFERROR(VLOOKUP(C91,Т1За!$C$3:$D$47,2,0),0)</f>
        <v>0</v>
      </c>
      <c r="E91" s="32">
        <f>IFERROR(VLOOKUP(C91,Т1За!$C$3:$E$47,3,0),0)</f>
        <v>0</v>
      </c>
      <c r="F91" s="32">
        <f>IFERROR(VLOOKUP(C91,Т1Зб!$C$3:$D$47,2,0),0)</f>
        <v>327.61000000000007</v>
      </c>
      <c r="G91" s="32">
        <f>IFERROR(VLOOKUP(C91,Т1Зб!$C$3:$E$47,3,0),0)</f>
        <v>25</v>
      </c>
      <c r="H91" s="32">
        <f>IFERROR(VLOOKUP(C91,Т2За!$C$3:$D$47,2,0),0)</f>
        <v>630.0100000000001</v>
      </c>
      <c r="I91" s="32">
        <f>IFERROR(VLOOKUP(C91,Т2За!$C$3:$E$47,3,0),0)</f>
        <v>9</v>
      </c>
      <c r="J91" s="34">
        <f>IFERROR(VLOOKUP(C91,Т2Зб!$C$3:$D$47,2,0),0)</f>
        <v>0</v>
      </c>
      <c r="K91" s="34">
        <f>IFERROR(VLOOKUP(C91,Т2Зб!$C$3:$E$47,3,0),0)</f>
        <v>0</v>
      </c>
      <c r="L91" s="34">
        <f>D91+F91+H91+J91</f>
        <v>957.62000000000012</v>
      </c>
      <c r="M91" s="32">
        <f>IF(L91=0,Реглист!$C$93*2+2,E91+G91+I91+K91)</f>
        <v>34</v>
      </c>
      <c r="N91" s="32">
        <f>IF(M91=Реглист!$C$93*2+2,Реглист!$C$93*2+1,RANK(M91,$M$4:$M$91,1))</f>
        <v>25</v>
      </c>
      <c r="O91" s="58"/>
      <c r="P91" s="60"/>
      <c r="Q91" s="60"/>
    </row>
    <row r="94" spans="1:17" x14ac:dyDescent="0.25">
      <c r="A94" s="39" t="s">
        <v>145</v>
      </c>
      <c r="C94" s="43">
        <f>(Т1За!F47+Т1Зб!F47+Т2За!F47+Т2Зб!F47)/4</f>
        <v>142.16381466452577</v>
      </c>
    </row>
    <row r="95" spans="1:17" x14ac:dyDescent="0.25">
      <c r="A95" s="39" t="s">
        <v>146</v>
      </c>
      <c r="C95" s="43" t="e">
        <f>(Т1За!Z47+Т1Зб!N47+Т2За!Q47+Т2Зб!M47)/4</f>
        <v>#DIV/0!</v>
      </c>
    </row>
  </sheetData>
  <mergeCells count="143">
    <mergeCell ref="A1:A3"/>
    <mergeCell ref="B1:B3"/>
    <mergeCell ref="C1:C3"/>
    <mergeCell ref="D1:G1"/>
    <mergeCell ref="H1:K1"/>
    <mergeCell ref="L1:N2"/>
    <mergeCell ref="O1:Q2"/>
    <mergeCell ref="D2:E2"/>
    <mergeCell ref="F2:G2"/>
    <mergeCell ref="H2:I2"/>
    <mergeCell ref="J2:K2"/>
    <mergeCell ref="O4:O5"/>
    <mergeCell ref="P4:P5"/>
    <mergeCell ref="Q4:Q5"/>
    <mergeCell ref="O6:O7"/>
    <mergeCell ref="P6:P7"/>
    <mergeCell ref="Q6:Q7"/>
    <mergeCell ref="O8:O9"/>
    <mergeCell ref="P8:P9"/>
    <mergeCell ref="Q8:Q9"/>
    <mergeCell ref="O10:O11"/>
    <mergeCell ref="P10:P11"/>
    <mergeCell ref="Q10:Q11"/>
    <mergeCell ref="O12:O13"/>
    <mergeCell ref="P12:P13"/>
    <mergeCell ref="Q12:Q13"/>
    <mergeCell ref="O14:O15"/>
    <mergeCell ref="P14:P15"/>
    <mergeCell ref="Q14:Q15"/>
    <mergeCell ref="O16:O17"/>
    <mergeCell ref="P16:P17"/>
    <mergeCell ref="Q16:Q17"/>
    <mergeCell ref="O18:O19"/>
    <mergeCell ref="P18:P19"/>
    <mergeCell ref="Q18:Q19"/>
    <mergeCell ref="O20:O21"/>
    <mergeCell ref="P20:P21"/>
    <mergeCell ref="Q20:Q21"/>
    <mergeCell ref="O22:O23"/>
    <mergeCell ref="P22:P23"/>
    <mergeCell ref="Q22:Q23"/>
    <mergeCell ref="O24:O25"/>
    <mergeCell ref="P24:P25"/>
    <mergeCell ref="Q24:Q25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O32:O33"/>
    <mergeCell ref="P32:P33"/>
    <mergeCell ref="Q32:Q33"/>
    <mergeCell ref="O34:O35"/>
    <mergeCell ref="P34:P35"/>
    <mergeCell ref="Q34:Q35"/>
    <mergeCell ref="O36:O37"/>
    <mergeCell ref="P36:P37"/>
    <mergeCell ref="Q36:Q37"/>
    <mergeCell ref="O38:O39"/>
    <mergeCell ref="P38:P39"/>
    <mergeCell ref="Q38:Q39"/>
    <mergeCell ref="O40:O41"/>
    <mergeCell ref="P40:P41"/>
    <mergeCell ref="Q40:Q41"/>
    <mergeCell ref="O42:O43"/>
    <mergeCell ref="P42:P43"/>
    <mergeCell ref="Q42:Q43"/>
    <mergeCell ref="O44:O45"/>
    <mergeCell ref="P44:P45"/>
    <mergeCell ref="Q44:Q45"/>
    <mergeCell ref="O46:O47"/>
    <mergeCell ref="P46:P47"/>
    <mergeCell ref="Q46:Q47"/>
    <mergeCell ref="O48:O49"/>
    <mergeCell ref="P48:P49"/>
    <mergeCell ref="Q48:Q49"/>
    <mergeCell ref="O50:O51"/>
    <mergeCell ref="P50:P51"/>
    <mergeCell ref="Q50:Q51"/>
    <mergeCell ref="O52:O53"/>
    <mergeCell ref="P52:P53"/>
    <mergeCell ref="Q52:Q53"/>
    <mergeCell ref="O54:O55"/>
    <mergeCell ref="P54:P55"/>
    <mergeCell ref="Q54:Q55"/>
    <mergeCell ref="O56:O57"/>
    <mergeCell ref="P56:P57"/>
    <mergeCell ref="Q56:Q57"/>
    <mergeCell ref="O58:O59"/>
    <mergeCell ref="P58:P59"/>
    <mergeCell ref="Q58:Q59"/>
    <mergeCell ref="O60:O61"/>
    <mergeCell ref="P60:P61"/>
    <mergeCell ref="Q60:Q61"/>
    <mergeCell ref="O62:O63"/>
    <mergeCell ref="P62:P63"/>
    <mergeCell ref="Q62:Q63"/>
    <mergeCell ref="O64:O65"/>
    <mergeCell ref="P64:P65"/>
    <mergeCell ref="Q64:Q65"/>
    <mergeCell ref="O66:O67"/>
    <mergeCell ref="P66:P67"/>
    <mergeCell ref="Q66:Q67"/>
    <mergeCell ref="O68:O69"/>
    <mergeCell ref="P68:P69"/>
    <mergeCell ref="Q68:Q69"/>
    <mergeCell ref="O70:O71"/>
    <mergeCell ref="P70:P71"/>
    <mergeCell ref="Q70:Q71"/>
    <mergeCell ref="O72:O73"/>
    <mergeCell ref="P72:P73"/>
    <mergeCell ref="Q72:Q73"/>
    <mergeCell ref="O74:O75"/>
    <mergeCell ref="P74:P75"/>
    <mergeCell ref="Q74:Q75"/>
    <mergeCell ref="O76:O77"/>
    <mergeCell ref="P76:P77"/>
    <mergeCell ref="Q76:Q77"/>
    <mergeCell ref="O78:O79"/>
    <mergeCell ref="P78:P79"/>
    <mergeCell ref="Q78:Q79"/>
    <mergeCell ref="O80:O81"/>
    <mergeCell ref="P80:P81"/>
    <mergeCell ref="Q80:Q81"/>
    <mergeCell ref="O88:O89"/>
    <mergeCell ref="P88:P89"/>
    <mergeCell ref="Q88:Q89"/>
    <mergeCell ref="O90:O91"/>
    <mergeCell ref="P90:P91"/>
    <mergeCell ref="Q90:Q91"/>
    <mergeCell ref="O82:O83"/>
    <mergeCell ref="P82:P83"/>
    <mergeCell ref="Q82:Q83"/>
    <mergeCell ref="O84:O85"/>
    <mergeCell ref="P84:P85"/>
    <mergeCell ref="Q84:Q85"/>
    <mergeCell ref="O86:O87"/>
    <mergeCell ref="P86:P87"/>
    <mergeCell ref="Q86:Q87"/>
  </mergeCells>
  <conditionalFormatting sqref="M4:M91">
    <cfRule type="duplicateValues" dxfId="1" priority="2"/>
  </conditionalFormatting>
  <conditionalFormatting sqref="P4:P91">
    <cfRule type="duplicateValues" dxfId="0" priority="3"/>
  </conditionalFormatting>
  <pageMargins left="0.70833333333333304" right="0.70833333333333304" top="0.74791666666666701" bottom="0.74791666666666701" header="0.51180555555555496" footer="0.51180555555555496"/>
  <pageSetup paperSize="9" scale="33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Реглист</vt:lpstr>
      <vt:lpstr>Т1За</vt:lpstr>
      <vt:lpstr>Т1Зб</vt:lpstr>
      <vt:lpstr>Т2За</vt:lpstr>
      <vt:lpstr>Т2Зб</vt:lpstr>
      <vt:lpstr>FuzzyLookup_AddIn_Undo_Sheet</vt:lpstr>
      <vt:lpstr>Итоги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Вова</dc:creator>
  <cp:lastModifiedBy>NotePad.by</cp:lastModifiedBy>
  <cp:revision>2</cp:revision>
  <cp:lastPrinted>2017-10-29T13:42:03Z</cp:lastPrinted>
  <dcterms:created xsi:type="dcterms:W3CDTF">2016-03-24T20:06:31Z</dcterms:created>
  <dcterms:modified xsi:type="dcterms:W3CDTF">2017-10-29T13:42:12Z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