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5" windowWidth="13260" windowHeight="9795"/>
  </bookViews>
  <sheets>
    <sheet name="Итоговый 2018" sheetId="9" r:id="rId1"/>
  </sheets>
  <externalReferences>
    <externalReference r:id="rId2"/>
  </externalReferences>
  <definedNames>
    <definedName name="_xlnm._FilterDatabase" localSheetId="0" hidden="1">'Итоговый 2018'!$A$5:$Q$51</definedName>
    <definedName name="_xlnm.Print_Area" localSheetId="0">'Итоговый 2018'!$A$1:$Q$51</definedName>
  </definedNames>
  <calcPr calcId="145621" iterate="1"/>
</workbook>
</file>

<file path=xl/calcChain.xml><?xml version="1.0" encoding="utf-8"?>
<calcChain xmlns="http://schemas.openxmlformats.org/spreadsheetml/2006/main">
  <c r="P10" i="9" l="1"/>
  <c r="Q7" i="9"/>
  <c r="F52" i="9"/>
  <c r="G52" i="9" s="1"/>
  <c r="A55" i="9" l="1"/>
  <c r="R7" i="9" l="1"/>
  <c r="R10" i="9"/>
  <c r="R13" i="9"/>
  <c r="R16" i="9"/>
  <c r="R19" i="9"/>
  <c r="R22" i="9"/>
  <c r="R25" i="9"/>
  <c r="R28" i="9"/>
  <c r="R31" i="9"/>
  <c r="R34" i="9"/>
  <c r="R37" i="9"/>
  <c r="R40" i="9"/>
  <c r="R43" i="9"/>
  <c r="R46" i="9"/>
  <c r="R49" i="9"/>
  <c r="Q55" i="9"/>
  <c r="P55" i="9"/>
  <c r="Q52" i="9" l="1"/>
  <c r="P52" i="9"/>
  <c r="S7" i="9" l="1"/>
  <c r="S13" i="9"/>
  <c r="S19" i="9"/>
  <c r="S25" i="9"/>
  <c r="S37" i="9"/>
  <c r="S49" i="9"/>
  <c r="S10" i="9"/>
  <c r="S16" i="9"/>
  <c r="S22" i="9"/>
  <c r="S28" i="9"/>
  <c r="S34" i="9"/>
  <c r="S40" i="9"/>
  <c r="S46" i="9"/>
  <c r="S31" i="9"/>
  <c r="S43" i="9"/>
  <c r="T43" i="9" s="1"/>
  <c r="Q37" i="9"/>
  <c r="Q10" i="9"/>
  <c r="Q13" i="9"/>
  <c r="Q16" i="9"/>
  <c r="Q19" i="9"/>
  <c r="Q22" i="9"/>
  <c r="Q25" i="9"/>
  <c r="Q28" i="9"/>
  <c r="Q31" i="9"/>
  <c r="Q34" i="9"/>
  <c r="Q40" i="9"/>
  <c r="Q43" i="9"/>
  <c r="Q46" i="9"/>
  <c r="Q49" i="9"/>
  <c r="P13" i="9"/>
  <c r="P16" i="9"/>
  <c r="P19" i="9"/>
  <c r="P22" i="9"/>
  <c r="P25" i="9"/>
  <c r="P28" i="9"/>
  <c r="P31" i="9"/>
  <c r="P34" i="9"/>
  <c r="P37" i="9"/>
  <c r="P40" i="9"/>
  <c r="P43" i="9"/>
  <c r="P46" i="9"/>
  <c r="P49" i="9"/>
  <c r="P7" i="9"/>
  <c r="A10" i="9"/>
  <c r="A13" i="9" s="1"/>
  <c r="A16" i="9" s="1"/>
  <c r="A19" i="9" s="1"/>
  <c r="A22" i="9" s="1"/>
  <c r="A25" i="9" s="1"/>
  <c r="A28" i="9" s="1"/>
  <c r="A31" i="9" s="1"/>
  <c r="A34" i="9" s="1"/>
  <c r="A37" i="9" s="1"/>
  <c r="A40" i="9" s="1"/>
  <c r="A43" i="9" s="1"/>
  <c r="A46" i="9" s="1"/>
  <c r="A49" i="9" s="1"/>
  <c r="A52" i="9" s="1"/>
  <c r="T31" i="9" l="1"/>
  <c r="T40" i="9"/>
  <c r="T28" i="9"/>
  <c r="T16" i="9"/>
  <c r="T49" i="9"/>
  <c r="T25" i="9"/>
  <c r="T13" i="9"/>
  <c r="T46" i="9"/>
  <c r="T34" i="9"/>
  <c r="T22" i="9"/>
  <c r="T10" i="9"/>
  <c r="T37" i="9"/>
  <c r="T19" i="9"/>
  <c r="T7" i="9"/>
</calcChain>
</file>

<file path=xl/sharedStrings.xml><?xml version="1.0" encoding="utf-8"?>
<sst xmlns="http://schemas.openxmlformats.org/spreadsheetml/2006/main" count="95" uniqueCount="85">
  <si>
    <t>Название команды</t>
  </si>
  <si>
    <t>Ф.И.О. рыболова-спортсмена</t>
  </si>
  <si>
    <t>Место</t>
  </si>
  <si>
    <t>ПРОТОКОЛ ТЕХНИЧЕСКИХ РЕЗУЛЬТАТОВ</t>
  </si>
  <si>
    <t>Баллы</t>
  </si>
  <si>
    <t>Мегаполис</t>
  </si>
  <si>
    <t>Политех</t>
  </si>
  <si>
    <t>Днепр</t>
  </si>
  <si>
    <t>Сырный рай</t>
  </si>
  <si>
    <t>EL Dorado</t>
  </si>
  <si>
    <t>Мегастрайк</t>
  </si>
  <si>
    <t>ГаШе</t>
  </si>
  <si>
    <t>КВ</t>
  </si>
  <si>
    <t>ВОТум</t>
  </si>
  <si>
    <t>VIVA Team</t>
  </si>
  <si>
    <t>Lacky Jon</t>
  </si>
  <si>
    <t>Salmo</t>
  </si>
  <si>
    <t>Vodomotorika</t>
  </si>
  <si>
    <t>Spining gaem</t>
  </si>
  <si>
    <t>Spro team</t>
  </si>
  <si>
    <t>Костеневич Владимир</t>
  </si>
  <si>
    <t>Косиневич Виктор</t>
  </si>
  <si>
    <t>Казимир Витушко</t>
  </si>
  <si>
    <t>Балыко Иван</t>
  </si>
  <si>
    <t>Лихачёв Максим</t>
  </si>
  <si>
    <t>Колесник Валерий</t>
  </si>
  <si>
    <t>Потупин Анатолий</t>
  </si>
  <si>
    <t>Кузнецов Никита</t>
  </si>
  <si>
    <t>Радкевич Фёдор</t>
  </si>
  <si>
    <t>Смельняк Виктор</t>
  </si>
  <si>
    <t>Филипчик Константин</t>
  </si>
  <si>
    <t>Иванов Сергей</t>
  </si>
  <si>
    <t>Лучина Андрей</t>
  </si>
  <si>
    <t>Щемер Сергей</t>
  </si>
  <si>
    <t>Нагорный Анатолий</t>
  </si>
  <si>
    <t>Шейнин Андрей</t>
  </si>
  <si>
    <t>Гапеев Игорь</t>
  </si>
  <si>
    <t>Миронов Павел</t>
  </si>
  <si>
    <t>Смолко Виктор</t>
  </si>
  <si>
    <t>Смолко Андрей</t>
  </si>
  <si>
    <t>Иванов Александр</t>
  </si>
  <si>
    <t>Юрченко Юрий</t>
  </si>
  <si>
    <t>Атрахимович Евгений</t>
  </si>
  <si>
    <t>Гамезо Артур</t>
  </si>
  <si>
    <t>Игнаткович Артём</t>
  </si>
  <si>
    <t>Забело Фёдор</t>
  </si>
  <si>
    <t>Кирдей Александр</t>
  </si>
  <si>
    <t>Максуль Владимир</t>
  </si>
  <si>
    <t>Юревич Виталий</t>
  </si>
  <si>
    <t>Юденков Алексей</t>
  </si>
  <si>
    <t>Якушко</t>
  </si>
  <si>
    <t>Трусов</t>
  </si>
  <si>
    <t>Джежора Павел</t>
  </si>
  <si>
    <t>Карих Юрий</t>
  </si>
  <si>
    <t>Предко Андрей</t>
  </si>
  <si>
    <t>Романов Сергей</t>
  </si>
  <si>
    <t>Дундо Сергей</t>
  </si>
  <si>
    <t>Сисекин</t>
  </si>
  <si>
    <t>Ворон Павел</t>
  </si>
  <si>
    <t>Турков Станислав</t>
  </si>
  <si>
    <t>Винников Игорь</t>
  </si>
  <si>
    <t>Астапов Владимир</t>
  </si>
  <si>
    <t>Соглаев Алексей</t>
  </si>
  <si>
    <t>Алексеев Олег</t>
  </si>
  <si>
    <t>Герцык А</t>
  </si>
  <si>
    <t>Хаменушко Д</t>
  </si>
  <si>
    <t>Герасимович С</t>
  </si>
  <si>
    <t>№ п/п</t>
  </si>
  <si>
    <t>Итоговое командное место</t>
  </si>
  <si>
    <t>1 тур</t>
  </si>
  <si>
    <t>2 тур</t>
  </si>
  <si>
    <t>3 тур</t>
  </si>
  <si>
    <t>4 тур</t>
  </si>
  <si>
    <t>5 тур</t>
  </si>
  <si>
    <t>6 тур</t>
  </si>
  <si>
    <t>Сумма баллов за 6 туров</t>
  </si>
  <si>
    <t>Сумма мест за 6 туров</t>
  </si>
  <si>
    <t>Галанчик Александр</t>
  </si>
  <si>
    <t>Против промлова</t>
  </si>
  <si>
    <t>Шевчук Дмитрий</t>
  </si>
  <si>
    <t>Давыдов Николай</t>
  </si>
  <si>
    <t>Белусь Евгений</t>
  </si>
  <si>
    <t>ранг</t>
  </si>
  <si>
    <t>п/коэф</t>
  </si>
  <si>
    <t>ПФ+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</si>
</sst>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Cyr"/>
      <charset val="204"/>
    </font>
    <font>
      <sz val="8"/>
      <name val="Arial Cyr"/>
      <charset val="204"/>
    </font>
    <font>
      <b/>
      <sz val="11"/>
      <name val="Arial Cyr"/>
      <charset val="204"/>
    </font>
    <font>
      <sz val="11"/>
      <name val="Arial Cyr"/>
      <charset val="204"/>
    </font>
    <font>
      <sz val="12"/>
      <color indexed="8"/>
      <name val="Times New Roman"/>
      <family val="1"/>
      <charset val="204"/>
    </font>
    <font>
      <sz val="11"/>
      <name val="Calibri"/>
      <family val="2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Fill="1"/>
    <xf numFmtId="0" fontId="6" fillId="0" borderId="1" xfId="0" applyFont="1" applyFill="1" applyBorder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Fill="1" applyBorder="1"/>
    <xf numFmtId="0" fontId="4" fillId="3" borderId="1" xfId="0" applyFont="1" applyFill="1" applyBorder="1"/>
    <xf numFmtId="0" fontId="6" fillId="3" borderId="1" xfId="0" applyFont="1" applyFill="1" applyBorder="1" applyAlignment="1">
      <alignment wrapText="1"/>
    </xf>
    <xf numFmtId="0" fontId="6" fillId="0" borderId="1" xfId="0" applyFont="1" applyFill="1" applyBorder="1"/>
    <xf numFmtId="0" fontId="6" fillId="3" borderId="1" xfId="0" applyFont="1" applyFill="1" applyBorder="1"/>
    <xf numFmtId="0" fontId="8" fillId="0" borderId="0" xfId="0" applyFont="1"/>
    <xf numFmtId="0" fontId="9" fillId="0" borderId="0" xfId="0" applyFont="1"/>
    <xf numFmtId="0" fontId="2" fillId="0" borderId="0" xfId="0" applyFont="1" applyFill="1" applyAlignment="1">
      <alignment horizontal="center"/>
    </xf>
    <xf numFmtId="0" fontId="0" fillId="0" borderId="0" xfId="0" applyFill="1"/>
    <xf numFmtId="0" fontId="5" fillId="0" borderId="0" xfId="0" applyFont="1" applyFill="1"/>
    <xf numFmtId="0" fontId="6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3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NumberFormat="1" applyFont="1" applyFill="1" applyBorder="1" applyAlignment="1">
      <alignment horizontal="center" vertical="center"/>
    </xf>
    <xf numFmtId="3" fontId="6" fillId="5" borderId="1" xfId="0" applyNumberFormat="1" applyFont="1" applyFill="1" applyBorder="1" applyAlignment="1">
      <alignment horizontal="center" vertical="center"/>
    </xf>
    <xf numFmtId="0" fontId="6" fillId="5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3" fontId="6" fillId="5" borderId="2" xfId="0" applyNumberFormat="1" applyFont="1" applyFill="1" applyBorder="1" applyAlignment="1">
      <alignment horizontal="center" vertical="center"/>
    </xf>
    <xf numFmtId="3" fontId="6" fillId="5" borderId="4" xfId="0" applyNumberFormat="1" applyFont="1" applyFill="1" applyBorder="1" applyAlignment="1">
      <alignment horizontal="center" vertical="center"/>
    </xf>
    <xf numFmtId="3" fontId="6" fillId="5" borderId="5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2" fontId="4" fillId="0" borderId="2" xfId="0" applyNumberFormat="1" applyFont="1" applyFill="1" applyBorder="1" applyAlignment="1">
      <alignment horizontal="center" vertical="center"/>
    </xf>
    <xf numFmtId="2" fontId="4" fillId="0" borderId="4" xfId="0" applyNumberFormat="1" applyFont="1" applyFill="1" applyBorder="1" applyAlignment="1">
      <alignment horizontal="center" vertical="center"/>
    </xf>
    <xf numFmtId="0" fontId="10" fillId="0" borderId="5" xfId="0" applyFont="1" applyBorder="1" applyAlignment="1"/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0" fontId="0" fillId="0" borderId="0" xfId="0" applyAlignment="1"/>
    <xf numFmtId="0" fontId="9" fillId="0" borderId="0" xfId="0" applyFont="1" applyAlignment="1">
      <alignment horizontal="center"/>
    </xf>
  </cellXfs>
  <cellStyles count="1">
    <cellStyle name="Обычный" xfId="0" builtinId="0"/>
  </cellStyles>
  <dxfs count="19">
    <dxf>
      <fill>
        <patternFill>
          <bgColor theme="3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6;&#1090;&#1086;&#1082;&#1086;&#1083;%20&#1063;&#1056;%20&#1057;&#1051;_2018_2_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тоговый 2018"/>
      <sheetName val="1 этап"/>
      <sheetName val="2 этап"/>
    </sheetNames>
    <sheetDataSet>
      <sheetData sheetId="0"/>
      <sheetData sheetId="1">
        <row r="52">
          <cell r="G52">
            <v>12976</v>
          </cell>
        </row>
        <row r="53">
          <cell r="G53"/>
        </row>
        <row r="54">
          <cell r="G54"/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8"/>
  <sheetViews>
    <sheetView tabSelected="1" zoomScale="85" zoomScaleNormal="85" workbookViewId="0">
      <selection activeCell="B34" sqref="B34:B36"/>
    </sheetView>
  </sheetViews>
  <sheetFormatPr defaultColWidth="20.7109375" defaultRowHeight="12.75" x14ac:dyDescent="0.2"/>
  <cols>
    <col min="1" max="1" width="5.7109375" customWidth="1"/>
    <col min="3" max="3" width="24" customWidth="1"/>
    <col min="4" max="4" width="10.7109375" style="16" customWidth="1"/>
    <col min="5" max="6" width="9.85546875" style="16" customWidth="1"/>
    <col min="7" max="14" width="8.28515625" style="16" customWidth="1"/>
    <col min="15" max="15" width="8.28515625" customWidth="1"/>
    <col min="16" max="16" width="11.42578125" customWidth="1"/>
    <col min="17" max="17" width="12.140625" customWidth="1"/>
    <col min="18" max="18" width="13.28515625" hidden="1" customWidth="1"/>
    <col min="19" max="19" width="12" hidden="1" customWidth="1"/>
    <col min="20" max="20" width="13.140625" customWidth="1"/>
  </cols>
  <sheetData>
    <row r="1" spans="1:20" s="13" customFormat="1" ht="18.75" x14ac:dyDescent="0.3">
      <c r="A1" s="57" t="s">
        <v>3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8"/>
      <c r="S1" s="58"/>
      <c r="T1" s="58"/>
    </row>
    <row r="2" spans="1:20" s="14" customFormat="1" ht="16.899999999999999" customHeight="1" x14ac:dyDescent="0.25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8"/>
      <c r="S2" s="58"/>
      <c r="T2" s="58"/>
    </row>
    <row r="3" spans="1:20" s="14" customFormat="1" ht="17.45" customHeight="1" x14ac:dyDescent="0.25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8"/>
      <c r="S3" s="58"/>
      <c r="T3" s="58"/>
    </row>
    <row r="4" spans="1:20" s="1" customFormat="1" ht="15" x14ac:dyDescent="0.25">
      <c r="A4" s="2"/>
      <c r="B4" s="2"/>
      <c r="C4" s="2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2"/>
      <c r="P4" s="2"/>
      <c r="Q4" s="2"/>
      <c r="R4" s="2"/>
    </row>
    <row r="5" spans="1:20" ht="15.75" customHeight="1" x14ac:dyDescent="0.2">
      <c r="A5" s="23" t="s">
        <v>67</v>
      </c>
      <c r="B5" s="23" t="s">
        <v>0</v>
      </c>
      <c r="C5" s="5"/>
      <c r="D5" s="43" t="s">
        <v>69</v>
      </c>
      <c r="E5" s="43"/>
      <c r="F5" s="43" t="s">
        <v>70</v>
      </c>
      <c r="G5" s="43"/>
      <c r="H5" s="24" t="s">
        <v>71</v>
      </c>
      <c r="I5" s="24"/>
      <c r="J5" s="24" t="s">
        <v>72</v>
      </c>
      <c r="K5" s="24"/>
      <c r="L5" s="30" t="s">
        <v>73</v>
      </c>
      <c r="M5" s="30"/>
      <c r="N5" s="23" t="s">
        <v>74</v>
      </c>
      <c r="O5" s="23"/>
      <c r="P5" s="44" t="s">
        <v>75</v>
      </c>
      <c r="Q5" s="44" t="s">
        <v>76</v>
      </c>
      <c r="R5" s="44" t="s">
        <v>82</v>
      </c>
      <c r="S5" s="53" t="s">
        <v>83</v>
      </c>
      <c r="T5" s="55" t="s">
        <v>68</v>
      </c>
    </row>
    <row r="6" spans="1:20" ht="31.5" x14ac:dyDescent="0.2">
      <c r="A6" s="23"/>
      <c r="B6" s="23"/>
      <c r="C6" s="6" t="s">
        <v>1</v>
      </c>
      <c r="D6" s="19" t="s">
        <v>4</v>
      </c>
      <c r="E6" s="19" t="s">
        <v>2</v>
      </c>
      <c r="F6" s="19" t="s">
        <v>4</v>
      </c>
      <c r="G6" s="19" t="s">
        <v>2</v>
      </c>
      <c r="H6" s="18" t="s">
        <v>4</v>
      </c>
      <c r="I6" s="18" t="s">
        <v>2</v>
      </c>
      <c r="J6" s="18" t="s">
        <v>4</v>
      </c>
      <c r="K6" s="18" t="s">
        <v>2</v>
      </c>
      <c r="L6" s="4" t="s">
        <v>4</v>
      </c>
      <c r="M6" s="4" t="s">
        <v>2</v>
      </c>
      <c r="N6" s="4" t="s">
        <v>4</v>
      </c>
      <c r="O6" s="7" t="s">
        <v>2</v>
      </c>
      <c r="P6" s="44"/>
      <c r="Q6" s="44"/>
      <c r="R6" s="44"/>
      <c r="S6" s="54"/>
      <c r="T6" s="56"/>
    </row>
    <row r="7" spans="1:20" ht="15.75" x14ac:dyDescent="0.25">
      <c r="A7" s="30">
        <v>1</v>
      </c>
      <c r="B7" s="42" t="s">
        <v>10</v>
      </c>
      <c r="C7" s="8" t="s">
        <v>58</v>
      </c>
      <c r="D7" s="28">
        <v>17401</v>
      </c>
      <c r="E7" s="32">
        <v>7</v>
      </c>
      <c r="F7" s="28">
        <v>12350</v>
      </c>
      <c r="G7" s="29">
        <v>11</v>
      </c>
      <c r="H7" s="25">
        <v>21558</v>
      </c>
      <c r="I7" s="27">
        <v>3</v>
      </c>
      <c r="J7" s="25">
        <v>10712</v>
      </c>
      <c r="K7" s="27">
        <v>5</v>
      </c>
      <c r="L7" s="20"/>
      <c r="M7" s="21"/>
      <c r="N7" s="20"/>
      <c r="O7" s="21"/>
      <c r="P7" s="20">
        <f>D7+F7+H7+J7+L7+N7</f>
        <v>62021</v>
      </c>
      <c r="Q7" s="22">
        <f>E7+G7+I7+K7+M7+O7</f>
        <v>26</v>
      </c>
      <c r="R7" s="45">
        <f>_xlfn.RANK.AVG(Q7,$Q$7:$Q$51,1)</f>
        <v>3</v>
      </c>
      <c r="S7" s="48">
        <f>Q7-P7/MAX(P7:P60)</f>
        <v>25.405650161474256</v>
      </c>
      <c r="T7" s="51">
        <f>_xlfn.RANK.AVG(S7,$S$7:$S$51,1)</f>
        <v>3</v>
      </c>
    </row>
    <row r="8" spans="1:20" ht="15.75" x14ac:dyDescent="0.25">
      <c r="A8" s="30"/>
      <c r="B8" s="42"/>
      <c r="C8" s="8" t="s">
        <v>59</v>
      </c>
      <c r="D8" s="28"/>
      <c r="E8" s="32"/>
      <c r="F8" s="28"/>
      <c r="G8" s="29"/>
      <c r="H8" s="25"/>
      <c r="I8" s="27"/>
      <c r="J8" s="25"/>
      <c r="K8" s="27"/>
      <c r="L8" s="20"/>
      <c r="M8" s="21"/>
      <c r="N8" s="20"/>
      <c r="O8" s="21"/>
      <c r="P8" s="20"/>
      <c r="Q8" s="22"/>
      <c r="R8" s="46"/>
      <c r="S8" s="49"/>
      <c r="T8" s="52"/>
    </row>
    <row r="9" spans="1:20" ht="15.75" x14ac:dyDescent="0.25">
      <c r="A9" s="30"/>
      <c r="B9" s="42"/>
      <c r="C9" s="9" t="s">
        <v>60</v>
      </c>
      <c r="D9" s="28"/>
      <c r="E9" s="32"/>
      <c r="F9" s="28"/>
      <c r="G9" s="29"/>
      <c r="H9" s="25"/>
      <c r="I9" s="27"/>
      <c r="J9" s="25"/>
      <c r="K9" s="27"/>
      <c r="L9" s="20"/>
      <c r="M9" s="21"/>
      <c r="N9" s="20"/>
      <c r="O9" s="21"/>
      <c r="P9" s="20"/>
      <c r="Q9" s="22"/>
      <c r="R9" s="47"/>
      <c r="S9" s="50"/>
      <c r="T9" s="50"/>
    </row>
    <row r="10" spans="1:20" ht="15.75" x14ac:dyDescent="0.25">
      <c r="A10" s="30">
        <f>SUM(A7,1)</f>
        <v>2</v>
      </c>
      <c r="B10" s="42" t="s">
        <v>5</v>
      </c>
      <c r="C10" s="8" t="s">
        <v>55</v>
      </c>
      <c r="D10" s="28">
        <v>9872</v>
      </c>
      <c r="E10" s="32">
        <v>12</v>
      </c>
      <c r="F10" s="28">
        <v>15012</v>
      </c>
      <c r="G10" s="32">
        <v>6</v>
      </c>
      <c r="H10" s="25">
        <v>23700</v>
      </c>
      <c r="I10" s="26">
        <v>2</v>
      </c>
      <c r="J10" s="25">
        <v>10972</v>
      </c>
      <c r="K10" s="26">
        <v>4</v>
      </c>
      <c r="L10" s="20"/>
      <c r="M10" s="22"/>
      <c r="N10" s="20"/>
      <c r="O10" s="22"/>
      <c r="P10" s="20">
        <f>D10+F10+H10+J10+L10+N10</f>
        <v>59556</v>
      </c>
      <c r="Q10" s="22">
        <f t="shared" ref="Q10" si="0">E10+G10+I10+K10+M10+O10</f>
        <v>24</v>
      </c>
      <c r="R10" s="22">
        <f t="shared" ref="R10" si="1">_xlfn.RANK.AVG(Q10,$Q$7:$Q$51,1)</f>
        <v>2</v>
      </c>
      <c r="S10" s="48">
        <f t="shared" ref="S10" si="2">Q10-P10/MAX(P10:P63)</f>
        <v>23.429272359632396</v>
      </c>
      <c r="T10" s="51">
        <f t="shared" ref="T10" si="3">_xlfn.RANK.AVG(S10,$S$7:$S$51,1)</f>
        <v>2</v>
      </c>
    </row>
    <row r="11" spans="1:20" ht="15.75" x14ac:dyDescent="0.25">
      <c r="A11" s="30"/>
      <c r="B11" s="42"/>
      <c r="C11" s="8" t="s">
        <v>56</v>
      </c>
      <c r="D11" s="28"/>
      <c r="E11" s="32"/>
      <c r="F11" s="28"/>
      <c r="G11" s="32"/>
      <c r="H11" s="25"/>
      <c r="I11" s="26"/>
      <c r="J11" s="25"/>
      <c r="K11" s="26"/>
      <c r="L11" s="20"/>
      <c r="M11" s="22"/>
      <c r="N11" s="20"/>
      <c r="O11" s="22"/>
      <c r="P11" s="20"/>
      <c r="Q11" s="22"/>
      <c r="R11" s="22"/>
      <c r="S11" s="49"/>
      <c r="T11" s="52"/>
    </row>
    <row r="12" spans="1:20" ht="15.75" x14ac:dyDescent="0.25">
      <c r="A12" s="30"/>
      <c r="B12" s="42"/>
      <c r="C12" s="9" t="s">
        <v>57</v>
      </c>
      <c r="D12" s="28"/>
      <c r="E12" s="32"/>
      <c r="F12" s="28"/>
      <c r="G12" s="32"/>
      <c r="H12" s="25"/>
      <c r="I12" s="26"/>
      <c r="J12" s="25"/>
      <c r="K12" s="26"/>
      <c r="L12" s="20"/>
      <c r="M12" s="22"/>
      <c r="N12" s="20"/>
      <c r="O12" s="22"/>
      <c r="P12" s="20"/>
      <c r="Q12" s="22"/>
      <c r="R12" s="22"/>
      <c r="S12" s="50"/>
      <c r="T12" s="50"/>
    </row>
    <row r="13" spans="1:20" ht="15.75" x14ac:dyDescent="0.25">
      <c r="A13" s="30">
        <f>SUM(A10,1)</f>
        <v>3</v>
      </c>
      <c r="B13" s="42" t="s">
        <v>9</v>
      </c>
      <c r="C13" s="8" t="s">
        <v>38</v>
      </c>
      <c r="D13" s="28">
        <v>39863</v>
      </c>
      <c r="E13" s="32">
        <v>1</v>
      </c>
      <c r="F13" s="28">
        <v>14332</v>
      </c>
      <c r="G13" s="29">
        <v>7</v>
      </c>
      <c r="H13" s="25">
        <v>8812</v>
      </c>
      <c r="I13" s="27">
        <v>9</v>
      </c>
      <c r="J13" s="25">
        <v>0</v>
      </c>
      <c r="K13" s="27">
        <v>15.5</v>
      </c>
      <c r="L13" s="20"/>
      <c r="M13" s="21"/>
      <c r="N13" s="20"/>
      <c r="O13" s="21"/>
      <c r="P13" s="20">
        <f t="shared" ref="P13" si="4">D13+F13+H13+J13+L13+N13</f>
        <v>63007</v>
      </c>
      <c r="Q13" s="22">
        <f t="shared" ref="Q13" si="5">E13+G13+I13+K13+M13+O13</f>
        <v>32.5</v>
      </c>
      <c r="R13" s="22">
        <f t="shared" ref="R13" si="6">_xlfn.RANK.AVG(Q13,$Q$7:$Q$51,1)</f>
        <v>6</v>
      </c>
      <c r="S13" s="48">
        <f t="shared" ref="S13" si="7">Q13-P13/MAX(P13:P66)</f>
        <v>31.896201282210999</v>
      </c>
      <c r="T13" s="51">
        <f t="shared" ref="T13" si="8">_xlfn.RANK.AVG(S13,$S$7:$S$51,1)</f>
        <v>6</v>
      </c>
    </row>
    <row r="14" spans="1:20" ht="15.75" x14ac:dyDescent="0.25">
      <c r="A14" s="30"/>
      <c r="B14" s="42"/>
      <c r="C14" s="8" t="s">
        <v>39</v>
      </c>
      <c r="D14" s="28"/>
      <c r="E14" s="32"/>
      <c r="F14" s="28"/>
      <c r="G14" s="29"/>
      <c r="H14" s="25"/>
      <c r="I14" s="27"/>
      <c r="J14" s="25"/>
      <c r="K14" s="27"/>
      <c r="L14" s="20"/>
      <c r="M14" s="21"/>
      <c r="N14" s="20"/>
      <c r="O14" s="21"/>
      <c r="P14" s="20"/>
      <c r="Q14" s="22"/>
      <c r="R14" s="22"/>
      <c r="S14" s="49"/>
      <c r="T14" s="52"/>
    </row>
    <row r="15" spans="1:20" ht="15.75" x14ac:dyDescent="0.25">
      <c r="A15" s="30"/>
      <c r="B15" s="42"/>
      <c r="C15" s="9" t="s">
        <v>40</v>
      </c>
      <c r="D15" s="28"/>
      <c r="E15" s="32"/>
      <c r="F15" s="28"/>
      <c r="G15" s="29"/>
      <c r="H15" s="25"/>
      <c r="I15" s="27"/>
      <c r="J15" s="25"/>
      <c r="K15" s="27"/>
      <c r="L15" s="20"/>
      <c r="M15" s="21"/>
      <c r="N15" s="20"/>
      <c r="O15" s="21"/>
      <c r="P15" s="20"/>
      <c r="Q15" s="22"/>
      <c r="R15" s="22"/>
      <c r="S15" s="50"/>
      <c r="T15" s="50"/>
    </row>
    <row r="16" spans="1:20" ht="15.75" x14ac:dyDescent="0.25">
      <c r="A16" s="30">
        <f>SUM(A13,1)</f>
        <v>4</v>
      </c>
      <c r="B16" s="42" t="s">
        <v>7</v>
      </c>
      <c r="C16" s="3" t="s">
        <v>49</v>
      </c>
      <c r="D16" s="28">
        <v>3730</v>
      </c>
      <c r="E16" s="32">
        <v>15</v>
      </c>
      <c r="F16" s="28">
        <v>13063</v>
      </c>
      <c r="G16" s="32">
        <v>9</v>
      </c>
      <c r="H16" s="25">
        <v>6259</v>
      </c>
      <c r="I16" s="26">
        <v>11</v>
      </c>
      <c r="J16" s="25">
        <v>22201</v>
      </c>
      <c r="K16" s="26">
        <v>1</v>
      </c>
      <c r="L16" s="20"/>
      <c r="M16" s="22"/>
      <c r="N16" s="20"/>
      <c r="O16" s="22"/>
      <c r="P16" s="20">
        <f t="shared" ref="P16" si="9">D16+F16+H16+J16+L16+N16</f>
        <v>45253</v>
      </c>
      <c r="Q16" s="22">
        <f t="shared" ref="Q16" si="10">E16+G16+I16+K16+M16+O16</f>
        <v>36</v>
      </c>
      <c r="R16" s="22">
        <f t="shared" ref="R16" si="11">_xlfn.RANK.AVG(Q16,$Q$7:$Q$51,1)</f>
        <v>8.5</v>
      </c>
      <c r="S16" s="48">
        <f t="shared" ref="S16" si="12">Q16-P16/MAX(P16:P69)</f>
        <v>35.566338607200699</v>
      </c>
      <c r="T16" s="51">
        <f t="shared" ref="T16" si="13">_xlfn.RANK.AVG(S16,$S$7:$S$51,1)</f>
        <v>9</v>
      </c>
    </row>
    <row r="17" spans="1:20" ht="15.75" x14ac:dyDescent="0.25">
      <c r="A17" s="30"/>
      <c r="B17" s="42"/>
      <c r="C17" s="8" t="s">
        <v>50</v>
      </c>
      <c r="D17" s="28"/>
      <c r="E17" s="32"/>
      <c r="F17" s="28"/>
      <c r="G17" s="32"/>
      <c r="H17" s="25"/>
      <c r="I17" s="26"/>
      <c r="J17" s="25"/>
      <c r="K17" s="26"/>
      <c r="L17" s="20"/>
      <c r="M17" s="22"/>
      <c r="N17" s="20"/>
      <c r="O17" s="22"/>
      <c r="P17" s="20"/>
      <c r="Q17" s="22"/>
      <c r="R17" s="22"/>
      <c r="S17" s="49"/>
      <c r="T17" s="52"/>
    </row>
    <row r="18" spans="1:20" ht="15.75" x14ac:dyDescent="0.25">
      <c r="A18" s="30"/>
      <c r="B18" s="42"/>
      <c r="C18" s="9" t="s">
        <v>51</v>
      </c>
      <c r="D18" s="28"/>
      <c r="E18" s="32"/>
      <c r="F18" s="28"/>
      <c r="G18" s="32"/>
      <c r="H18" s="25"/>
      <c r="I18" s="26"/>
      <c r="J18" s="25"/>
      <c r="K18" s="26"/>
      <c r="L18" s="20"/>
      <c r="M18" s="22"/>
      <c r="N18" s="20"/>
      <c r="O18" s="22"/>
      <c r="P18" s="20"/>
      <c r="Q18" s="22"/>
      <c r="R18" s="22"/>
      <c r="S18" s="50"/>
      <c r="T18" s="50"/>
    </row>
    <row r="19" spans="1:20" ht="15.75" x14ac:dyDescent="0.25">
      <c r="A19" s="30">
        <f>SUM(A16,1)</f>
        <v>5</v>
      </c>
      <c r="B19" s="42" t="s">
        <v>11</v>
      </c>
      <c r="C19" s="8" t="s">
        <v>35</v>
      </c>
      <c r="D19" s="28">
        <v>4785</v>
      </c>
      <c r="E19" s="32">
        <v>14</v>
      </c>
      <c r="F19" s="28">
        <v>8070</v>
      </c>
      <c r="G19" s="32">
        <v>15</v>
      </c>
      <c r="H19" s="25">
        <v>85505</v>
      </c>
      <c r="I19" s="26">
        <v>10</v>
      </c>
      <c r="J19" s="25">
        <v>4599</v>
      </c>
      <c r="K19" s="26">
        <v>10</v>
      </c>
      <c r="L19" s="20"/>
      <c r="M19" s="22"/>
      <c r="N19" s="20"/>
      <c r="O19" s="22"/>
      <c r="P19" s="20">
        <f t="shared" ref="P19" si="14">D19+F19+H19+J19+L19+N19</f>
        <v>102959</v>
      </c>
      <c r="Q19" s="22">
        <f t="shared" ref="Q19" si="15">E19+G19+I19+K19+M19+O19</f>
        <v>49</v>
      </c>
      <c r="R19" s="22">
        <f t="shared" ref="R19" si="16">_xlfn.RANK.AVG(Q19,$Q$7:$Q$51,1)</f>
        <v>14</v>
      </c>
      <c r="S19" s="48">
        <f t="shared" ref="S19" si="17">Q19-P19/MAX(P19:P72)</f>
        <v>48.013339594254006</v>
      </c>
      <c r="T19" s="51">
        <f t="shared" ref="T19" si="18">_xlfn.RANK.AVG(S19,$S$7:$S$51,1)</f>
        <v>14</v>
      </c>
    </row>
    <row r="20" spans="1:20" ht="15.75" x14ac:dyDescent="0.25">
      <c r="A20" s="30"/>
      <c r="B20" s="42"/>
      <c r="C20" s="8" t="s">
        <v>36</v>
      </c>
      <c r="D20" s="28"/>
      <c r="E20" s="32"/>
      <c r="F20" s="28"/>
      <c r="G20" s="32"/>
      <c r="H20" s="25"/>
      <c r="I20" s="26"/>
      <c r="J20" s="25"/>
      <c r="K20" s="26"/>
      <c r="L20" s="20"/>
      <c r="M20" s="22"/>
      <c r="N20" s="20"/>
      <c r="O20" s="22"/>
      <c r="P20" s="20"/>
      <c r="Q20" s="22"/>
      <c r="R20" s="22"/>
      <c r="S20" s="49"/>
      <c r="T20" s="52"/>
    </row>
    <row r="21" spans="1:20" ht="15.75" x14ac:dyDescent="0.25">
      <c r="A21" s="30"/>
      <c r="B21" s="42"/>
      <c r="C21" s="9" t="s">
        <v>37</v>
      </c>
      <c r="D21" s="28"/>
      <c r="E21" s="32"/>
      <c r="F21" s="28"/>
      <c r="G21" s="32"/>
      <c r="H21" s="25"/>
      <c r="I21" s="26"/>
      <c r="J21" s="25"/>
      <c r="K21" s="26"/>
      <c r="L21" s="20"/>
      <c r="M21" s="22"/>
      <c r="N21" s="20"/>
      <c r="O21" s="22"/>
      <c r="P21" s="20"/>
      <c r="Q21" s="22"/>
      <c r="R21" s="22"/>
      <c r="S21" s="50"/>
      <c r="T21" s="50"/>
    </row>
    <row r="22" spans="1:20" ht="15.75" x14ac:dyDescent="0.25">
      <c r="A22" s="30">
        <f>SUM(A19,1)</f>
        <v>6</v>
      </c>
      <c r="B22" s="42" t="s">
        <v>14</v>
      </c>
      <c r="C22" s="8" t="s">
        <v>24</v>
      </c>
      <c r="D22" s="28">
        <v>26680</v>
      </c>
      <c r="E22" s="29">
        <v>3</v>
      </c>
      <c r="F22" s="28">
        <v>6066</v>
      </c>
      <c r="G22" s="29">
        <v>16</v>
      </c>
      <c r="H22" s="25">
        <v>4027</v>
      </c>
      <c r="I22" s="27">
        <v>13</v>
      </c>
      <c r="J22" s="25">
        <v>8164</v>
      </c>
      <c r="K22" s="27">
        <v>6</v>
      </c>
      <c r="L22" s="20"/>
      <c r="M22" s="21"/>
      <c r="N22" s="20"/>
      <c r="O22" s="21"/>
      <c r="P22" s="20">
        <f t="shared" ref="P22" si="19">D22+F22+H22+J22+L22+N22</f>
        <v>44937</v>
      </c>
      <c r="Q22" s="22">
        <f t="shared" ref="Q22" si="20">E22+G22+I22+K22+M22+O22</f>
        <v>38</v>
      </c>
      <c r="R22" s="22">
        <f t="shared" ref="R22" si="21">_xlfn.RANK.AVG(Q22,$Q$7:$Q$51,1)</f>
        <v>11.5</v>
      </c>
      <c r="S22" s="48">
        <f t="shared" ref="S22" si="22">Q22-P22/MAX(P22:P75)</f>
        <v>37.569366848425027</v>
      </c>
      <c r="T22" s="51">
        <f t="shared" ref="T22" si="23">_xlfn.RANK.AVG(S22,$S$7:$S$51,1)</f>
        <v>11</v>
      </c>
    </row>
    <row r="23" spans="1:20" ht="15.75" x14ac:dyDescent="0.25">
      <c r="A23" s="30"/>
      <c r="B23" s="42"/>
      <c r="C23" s="8" t="s">
        <v>25</v>
      </c>
      <c r="D23" s="28"/>
      <c r="E23" s="32"/>
      <c r="F23" s="28"/>
      <c r="G23" s="29"/>
      <c r="H23" s="25"/>
      <c r="I23" s="27"/>
      <c r="J23" s="25"/>
      <c r="K23" s="27"/>
      <c r="L23" s="20"/>
      <c r="M23" s="21"/>
      <c r="N23" s="20"/>
      <c r="O23" s="21"/>
      <c r="P23" s="20"/>
      <c r="Q23" s="22"/>
      <c r="R23" s="22"/>
      <c r="S23" s="49"/>
      <c r="T23" s="52"/>
    </row>
    <row r="24" spans="1:20" ht="15.75" x14ac:dyDescent="0.25">
      <c r="A24" s="30"/>
      <c r="B24" s="42"/>
      <c r="C24" s="9" t="s">
        <v>23</v>
      </c>
      <c r="D24" s="28"/>
      <c r="E24" s="32"/>
      <c r="F24" s="28"/>
      <c r="G24" s="29"/>
      <c r="H24" s="25"/>
      <c r="I24" s="27"/>
      <c r="J24" s="25"/>
      <c r="K24" s="27"/>
      <c r="L24" s="20"/>
      <c r="M24" s="21"/>
      <c r="N24" s="20"/>
      <c r="O24" s="21"/>
      <c r="P24" s="20"/>
      <c r="Q24" s="22"/>
      <c r="R24" s="22"/>
      <c r="S24" s="50"/>
      <c r="T24" s="50"/>
    </row>
    <row r="25" spans="1:20" ht="15.75" x14ac:dyDescent="0.25">
      <c r="A25" s="30">
        <f>SUM(A22,1)</f>
        <v>7</v>
      </c>
      <c r="B25" s="31" t="s">
        <v>15</v>
      </c>
      <c r="C25" s="8" t="s">
        <v>41</v>
      </c>
      <c r="D25" s="28">
        <v>20763</v>
      </c>
      <c r="E25" s="32">
        <v>5</v>
      </c>
      <c r="F25" s="28">
        <v>11765</v>
      </c>
      <c r="G25" s="32">
        <v>13</v>
      </c>
      <c r="H25" s="25">
        <v>9515</v>
      </c>
      <c r="I25" s="26">
        <v>8</v>
      </c>
      <c r="J25" s="25">
        <v>19053</v>
      </c>
      <c r="K25" s="26">
        <v>2</v>
      </c>
      <c r="L25" s="20"/>
      <c r="M25" s="22"/>
      <c r="N25" s="20"/>
      <c r="O25" s="22"/>
      <c r="P25" s="20">
        <f t="shared" ref="P25" si="24">D25+F25+H25+J25+L25+N25</f>
        <v>61096</v>
      </c>
      <c r="Q25" s="22">
        <f t="shared" ref="Q25" si="25">E25+G25+I25+K25+M25+O25</f>
        <v>28</v>
      </c>
      <c r="R25" s="22">
        <f t="shared" ref="R25" si="26">_xlfn.RANK.AVG(Q25,$Q$7:$Q$51,1)</f>
        <v>4.5</v>
      </c>
      <c r="S25" s="48">
        <f t="shared" ref="S25" si="27">Q25-P25/MAX(P25:P78)</f>
        <v>27.414514475184713</v>
      </c>
      <c r="T25" s="51">
        <f t="shared" ref="T25" si="28">_xlfn.RANK.AVG(S25,$S$7:$S$51,1)</f>
        <v>5</v>
      </c>
    </row>
    <row r="26" spans="1:20" ht="15.75" x14ac:dyDescent="0.25">
      <c r="A26" s="30"/>
      <c r="B26" s="31"/>
      <c r="C26" s="8" t="s">
        <v>42</v>
      </c>
      <c r="D26" s="28"/>
      <c r="E26" s="32"/>
      <c r="F26" s="28"/>
      <c r="G26" s="32"/>
      <c r="H26" s="25"/>
      <c r="I26" s="26"/>
      <c r="J26" s="25"/>
      <c r="K26" s="26"/>
      <c r="L26" s="20"/>
      <c r="M26" s="22"/>
      <c r="N26" s="20"/>
      <c r="O26" s="22"/>
      <c r="P26" s="20"/>
      <c r="Q26" s="22"/>
      <c r="R26" s="22"/>
      <c r="S26" s="49"/>
      <c r="T26" s="52"/>
    </row>
    <row r="27" spans="1:20" ht="15.75" x14ac:dyDescent="0.25">
      <c r="A27" s="30"/>
      <c r="B27" s="31"/>
      <c r="C27" s="10" t="s">
        <v>77</v>
      </c>
      <c r="D27" s="28"/>
      <c r="E27" s="32"/>
      <c r="F27" s="28"/>
      <c r="G27" s="32"/>
      <c r="H27" s="25"/>
      <c r="I27" s="26"/>
      <c r="J27" s="25"/>
      <c r="K27" s="26"/>
      <c r="L27" s="20"/>
      <c r="M27" s="22"/>
      <c r="N27" s="20"/>
      <c r="O27" s="22"/>
      <c r="P27" s="20"/>
      <c r="Q27" s="22"/>
      <c r="R27" s="22"/>
      <c r="S27" s="50"/>
      <c r="T27" s="50"/>
    </row>
    <row r="28" spans="1:20" ht="15.75" x14ac:dyDescent="0.25">
      <c r="A28" s="30">
        <f>SUM(A25,1)</f>
        <v>8</v>
      </c>
      <c r="B28" s="39" t="s">
        <v>16</v>
      </c>
      <c r="C28" s="8" t="s">
        <v>43</v>
      </c>
      <c r="D28" s="28">
        <v>15736</v>
      </c>
      <c r="E28" s="32">
        <v>8</v>
      </c>
      <c r="F28" s="28">
        <v>13154</v>
      </c>
      <c r="G28" s="32">
        <v>8</v>
      </c>
      <c r="H28" s="25">
        <v>3860</v>
      </c>
      <c r="I28" s="26">
        <v>14</v>
      </c>
      <c r="J28" s="25">
        <v>6169</v>
      </c>
      <c r="K28" s="26">
        <v>8</v>
      </c>
      <c r="L28" s="20"/>
      <c r="M28" s="22"/>
      <c r="N28" s="20"/>
      <c r="O28" s="22"/>
      <c r="P28" s="20">
        <f t="shared" ref="P28" si="29">D28+F28+H28+J28+L28+N28</f>
        <v>38919</v>
      </c>
      <c r="Q28" s="22">
        <f t="shared" ref="Q28" si="30">E28+G28+I28+K28+M28+O28</f>
        <v>38</v>
      </c>
      <c r="R28" s="22">
        <f t="shared" ref="R28" si="31">_xlfn.RANK.AVG(Q28,$Q$7:$Q$51,1)</f>
        <v>11.5</v>
      </c>
      <c r="S28" s="48">
        <f t="shared" ref="S28" si="32">Q28-P28/MAX(P28:P81)</f>
        <v>37.627037594273176</v>
      </c>
      <c r="T28" s="51">
        <f t="shared" ref="T28" si="33">_xlfn.RANK.AVG(S28,$S$7:$S$51,1)</f>
        <v>12</v>
      </c>
    </row>
    <row r="29" spans="1:20" ht="15.75" x14ac:dyDescent="0.25">
      <c r="A29" s="30"/>
      <c r="B29" s="40"/>
      <c r="C29" s="8" t="s">
        <v>44</v>
      </c>
      <c r="D29" s="28"/>
      <c r="E29" s="32"/>
      <c r="F29" s="28"/>
      <c r="G29" s="32"/>
      <c r="H29" s="25"/>
      <c r="I29" s="26"/>
      <c r="J29" s="25"/>
      <c r="K29" s="26"/>
      <c r="L29" s="20"/>
      <c r="M29" s="22"/>
      <c r="N29" s="20"/>
      <c r="O29" s="22"/>
      <c r="P29" s="20"/>
      <c r="Q29" s="22"/>
      <c r="R29" s="22"/>
      <c r="S29" s="49"/>
      <c r="T29" s="52"/>
    </row>
    <row r="30" spans="1:20" ht="15.75" x14ac:dyDescent="0.25">
      <c r="A30" s="30"/>
      <c r="B30" s="41"/>
      <c r="C30" s="9" t="s">
        <v>45</v>
      </c>
      <c r="D30" s="28"/>
      <c r="E30" s="32"/>
      <c r="F30" s="28"/>
      <c r="G30" s="32"/>
      <c r="H30" s="25"/>
      <c r="I30" s="26"/>
      <c r="J30" s="25"/>
      <c r="K30" s="26"/>
      <c r="L30" s="20"/>
      <c r="M30" s="22"/>
      <c r="N30" s="20"/>
      <c r="O30" s="22"/>
      <c r="P30" s="20"/>
      <c r="Q30" s="22"/>
      <c r="R30" s="22"/>
      <c r="S30" s="50"/>
      <c r="T30" s="50"/>
    </row>
    <row r="31" spans="1:20" ht="15.75" x14ac:dyDescent="0.25">
      <c r="A31" s="30">
        <f>SUM(A28,1)</f>
        <v>9</v>
      </c>
      <c r="B31" s="31" t="s">
        <v>84</v>
      </c>
      <c r="C31" s="11" t="s">
        <v>29</v>
      </c>
      <c r="D31" s="28">
        <v>24656</v>
      </c>
      <c r="E31" s="32">
        <v>4</v>
      </c>
      <c r="F31" s="28">
        <v>20811</v>
      </c>
      <c r="G31" s="32">
        <v>5</v>
      </c>
      <c r="H31" s="25">
        <v>12419</v>
      </c>
      <c r="I31" s="26">
        <v>7</v>
      </c>
      <c r="J31" s="25">
        <v>4036</v>
      </c>
      <c r="K31" s="26">
        <v>12</v>
      </c>
      <c r="L31" s="20"/>
      <c r="M31" s="22"/>
      <c r="N31" s="20"/>
      <c r="O31" s="22"/>
      <c r="P31" s="20">
        <f t="shared" ref="P31" si="34">D31+F31+H31+J31+L31+N31</f>
        <v>61922</v>
      </c>
      <c r="Q31" s="22">
        <f t="shared" ref="Q31" si="35">E31+G31+I31+K31+M31+O31</f>
        <v>28</v>
      </c>
      <c r="R31" s="22">
        <f t="shared" ref="R31" si="36">_xlfn.RANK.AVG(Q31,$Q$7:$Q$51,1)</f>
        <v>4.5</v>
      </c>
      <c r="S31" s="48">
        <f t="shared" ref="S31" si="37">Q31-P31/MAX(P31:P84)</f>
        <v>27.40659888261732</v>
      </c>
      <c r="T31" s="51">
        <f t="shared" ref="T31" si="38">_xlfn.RANK.AVG(S31,$S$7:$S$51,1)</f>
        <v>4</v>
      </c>
    </row>
    <row r="32" spans="1:20" ht="15.75" x14ac:dyDescent="0.25">
      <c r="A32" s="30"/>
      <c r="B32" s="31"/>
      <c r="C32" s="11" t="s">
        <v>30</v>
      </c>
      <c r="D32" s="28"/>
      <c r="E32" s="32"/>
      <c r="F32" s="28"/>
      <c r="G32" s="32"/>
      <c r="H32" s="25"/>
      <c r="I32" s="26"/>
      <c r="J32" s="25"/>
      <c r="K32" s="26"/>
      <c r="L32" s="20"/>
      <c r="M32" s="22"/>
      <c r="N32" s="20"/>
      <c r="O32" s="22"/>
      <c r="P32" s="20"/>
      <c r="Q32" s="22"/>
      <c r="R32" s="22"/>
      <c r="S32" s="49"/>
      <c r="T32" s="52"/>
    </row>
    <row r="33" spans="1:20" ht="15.75" x14ac:dyDescent="0.25">
      <c r="A33" s="30"/>
      <c r="B33" s="31"/>
      <c r="C33" s="12" t="s">
        <v>31</v>
      </c>
      <c r="D33" s="28"/>
      <c r="E33" s="32"/>
      <c r="F33" s="28"/>
      <c r="G33" s="32"/>
      <c r="H33" s="25"/>
      <c r="I33" s="26"/>
      <c r="J33" s="25"/>
      <c r="K33" s="26"/>
      <c r="L33" s="20"/>
      <c r="M33" s="22"/>
      <c r="N33" s="20"/>
      <c r="O33" s="22"/>
      <c r="P33" s="20"/>
      <c r="Q33" s="22"/>
      <c r="R33" s="22"/>
      <c r="S33" s="50"/>
      <c r="T33" s="50"/>
    </row>
    <row r="34" spans="1:20" ht="15.75" x14ac:dyDescent="0.25">
      <c r="A34" s="30">
        <f>SUM(A31,1)</f>
        <v>10</v>
      </c>
      <c r="B34" s="31" t="s">
        <v>12</v>
      </c>
      <c r="C34" s="11" t="s">
        <v>20</v>
      </c>
      <c r="D34" s="28">
        <v>10494</v>
      </c>
      <c r="E34" s="32">
        <v>11</v>
      </c>
      <c r="F34" s="28">
        <v>12097</v>
      </c>
      <c r="G34" s="32">
        <v>12</v>
      </c>
      <c r="H34" s="25">
        <v>2066</v>
      </c>
      <c r="I34" s="26">
        <v>16</v>
      </c>
      <c r="J34" s="25">
        <v>7402</v>
      </c>
      <c r="K34" s="26">
        <v>7</v>
      </c>
      <c r="L34" s="20"/>
      <c r="M34" s="22"/>
      <c r="N34" s="20"/>
      <c r="O34" s="22"/>
      <c r="P34" s="20">
        <f t="shared" ref="P34" si="39">D34+F34+H34+J34+L34+N34</f>
        <v>32059</v>
      </c>
      <c r="Q34" s="22">
        <f t="shared" ref="Q34" si="40">E34+G34+I34+K34+M34+O34</f>
        <v>46</v>
      </c>
      <c r="R34" s="22">
        <f t="shared" ref="R34" si="41">_xlfn.RANK.AVG(Q34,$Q$7:$Q$51,1)</f>
        <v>13</v>
      </c>
      <c r="S34" s="48">
        <f t="shared" ref="S34" si="42">Q34-P34/MAX(P34:P87)</f>
        <v>45.692777261358302</v>
      </c>
      <c r="T34" s="51">
        <f t="shared" ref="T34" si="43">_xlfn.RANK.AVG(S34,$S$7:$S$51,1)</f>
        <v>13</v>
      </c>
    </row>
    <row r="35" spans="1:20" ht="15.75" x14ac:dyDescent="0.25">
      <c r="A35" s="30"/>
      <c r="B35" s="31"/>
      <c r="C35" s="11" t="s">
        <v>21</v>
      </c>
      <c r="D35" s="28"/>
      <c r="E35" s="32"/>
      <c r="F35" s="28"/>
      <c r="G35" s="32"/>
      <c r="H35" s="25"/>
      <c r="I35" s="26"/>
      <c r="J35" s="25"/>
      <c r="K35" s="26"/>
      <c r="L35" s="20"/>
      <c r="M35" s="22"/>
      <c r="N35" s="20"/>
      <c r="O35" s="22"/>
      <c r="P35" s="20"/>
      <c r="Q35" s="22"/>
      <c r="R35" s="22"/>
      <c r="S35" s="49"/>
      <c r="T35" s="52"/>
    </row>
    <row r="36" spans="1:20" ht="15.75" x14ac:dyDescent="0.25">
      <c r="A36" s="30"/>
      <c r="B36" s="31"/>
      <c r="C36" s="12" t="s">
        <v>22</v>
      </c>
      <c r="D36" s="28"/>
      <c r="E36" s="32"/>
      <c r="F36" s="28"/>
      <c r="G36" s="32"/>
      <c r="H36" s="25"/>
      <c r="I36" s="26"/>
      <c r="J36" s="25"/>
      <c r="K36" s="26"/>
      <c r="L36" s="20"/>
      <c r="M36" s="22"/>
      <c r="N36" s="20"/>
      <c r="O36" s="22"/>
      <c r="P36" s="20"/>
      <c r="Q36" s="22"/>
      <c r="R36" s="22"/>
      <c r="S36" s="50"/>
      <c r="T36" s="50"/>
    </row>
    <row r="37" spans="1:20" ht="15.75" x14ac:dyDescent="0.25">
      <c r="A37" s="30">
        <f>SUM(A34,1)</f>
        <v>11</v>
      </c>
      <c r="B37" s="31" t="s">
        <v>13</v>
      </c>
      <c r="C37" s="11" t="s">
        <v>61</v>
      </c>
      <c r="D37" s="28">
        <v>39682</v>
      </c>
      <c r="E37" s="32">
        <v>2</v>
      </c>
      <c r="F37" s="28">
        <v>22912</v>
      </c>
      <c r="G37" s="32">
        <v>1</v>
      </c>
      <c r="H37" s="25">
        <v>26681</v>
      </c>
      <c r="I37" s="26">
        <v>1</v>
      </c>
      <c r="J37" s="25">
        <v>15076</v>
      </c>
      <c r="K37" s="26">
        <v>3</v>
      </c>
      <c r="L37" s="20"/>
      <c r="M37" s="22"/>
      <c r="N37" s="20"/>
      <c r="O37" s="22"/>
      <c r="P37" s="20">
        <f t="shared" ref="P37" si="44">D37+F37+H37+J37+L37+N37</f>
        <v>104351</v>
      </c>
      <c r="Q37" s="22">
        <f>E37+G37+I37+K37+M37+O37</f>
        <v>7</v>
      </c>
      <c r="R37" s="22">
        <f t="shared" ref="R37" si="45">_xlfn.RANK.AVG(Q37,$Q$7:$Q$51,1)</f>
        <v>1</v>
      </c>
      <c r="S37" s="48">
        <f t="shared" ref="S37" si="46">Q37-P37/MAX(P37:P90)</f>
        <v>6</v>
      </c>
      <c r="T37" s="51">
        <f t="shared" ref="T37" si="47">_xlfn.RANK.AVG(S37,$S$7:$S$51,1)</f>
        <v>1</v>
      </c>
    </row>
    <row r="38" spans="1:20" ht="15.75" x14ac:dyDescent="0.25">
      <c r="A38" s="30"/>
      <c r="B38" s="31"/>
      <c r="C38" s="11" t="s">
        <v>62</v>
      </c>
      <c r="D38" s="28"/>
      <c r="E38" s="32"/>
      <c r="F38" s="28"/>
      <c r="G38" s="32"/>
      <c r="H38" s="25"/>
      <c r="I38" s="26"/>
      <c r="J38" s="25"/>
      <c r="K38" s="26"/>
      <c r="L38" s="20"/>
      <c r="M38" s="22"/>
      <c r="N38" s="20"/>
      <c r="O38" s="22"/>
      <c r="P38" s="20"/>
      <c r="Q38" s="22"/>
      <c r="R38" s="22"/>
      <c r="S38" s="49"/>
      <c r="T38" s="52"/>
    </row>
    <row r="39" spans="1:20" ht="15.75" x14ac:dyDescent="0.25">
      <c r="A39" s="30"/>
      <c r="B39" s="31"/>
      <c r="C39" s="12" t="s">
        <v>63</v>
      </c>
      <c r="D39" s="28"/>
      <c r="E39" s="32"/>
      <c r="F39" s="28"/>
      <c r="G39" s="32"/>
      <c r="H39" s="25"/>
      <c r="I39" s="26"/>
      <c r="J39" s="25"/>
      <c r="K39" s="26"/>
      <c r="L39" s="20"/>
      <c r="M39" s="22"/>
      <c r="N39" s="20"/>
      <c r="O39" s="22"/>
      <c r="P39" s="20"/>
      <c r="Q39" s="22"/>
      <c r="R39" s="22"/>
      <c r="S39" s="50"/>
      <c r="T39" s="50"/>
    </row>
    <row r="40" spans="1:20" ht="15.75" x14ac:dyDescent="0.25">
      <c r="A40" s="30">
        <f>SUM(A37,1)</f>
        <v>12</v>
      </c>
      <c r="B40" s="31" t="s">
        <v>17</v>
      </c>
      <c r="C40" s="11" t="s">
        <v>26</v>
      </c>
      <c r="D40" s="36">
        <v>10907</v>
      </c>
      <c r="E40" s="33">
        <v>10</v>
      </c>
      <c r="F40" s="36">
        <v>11632</v>
      </c>
      <c r="G40" s="33">
        <v>14</v>
      </c>
      <c r="H40" s="25">
        <v>4195</v>
      </c>
      <c r="I40" s="26">
        <v>12</v>
      </c>
      <c r="J40" s="25">
        <v>0</v>
      </c>
      <c r="K40" s="26">
        <v>15.5</v>
      </c>
      <c r="L40" s="20"/>
      <c r="M40" s="22"/>
      <c r="N40" s="20"/>
      <c r="O40" s="22"/>
      <c r="P40" s="20">
        <f t="shared" ref="P40" si="48">D40+F40+H40+J40+L40+N40</f>
        <v>26734</v>
      </c>
      <c r="Q40" s="22">
        <f t="shared" ref="Q40" si="49">E40+G40+I40+K40+M40+O40</f>
        <v>51.5</v>
      </c>
      <c r="R40" s="22">
        <f t="shared" ref="R40" si="50">_xlfn.RANK.AVG(Q40,$Q$7:$Q$51,1)</f>
        <v>15</v>
      </c>
      <c r="S40" s="48">
        <f t="shared" ref="S40" si="51">Q40-P40/MAX(P40:P93)</f>
        <v>50.947164895156952</v>
      </c>
      <c r="T40" s="51">
        <f t="shared" ref="T40" si="52">_xlfn.RANK.AVG(S40,$S$7:$S$51,1)</f>
        <v>15</v>
      </c>
    </row>
    <row r="41" spans="1:20" ht="15.75" x14ac:dyDescent="0.25">
      <c r="A41" s="30"/>
      <c r="B41" s="31"/>
      <c r="C41" s="11" t="s">
        <v>27</v>
      </c>
      <c r="D41" s="37"/>
      <c r="E41" s="34"/>
      <c r="F41" s="37"/>
      <c r="G41" s="34"/>
      <c r="H41" s="25"/>
      <c r="I41" s="26"/>
      <c r="J41" s="25"/>
      <c r="K41" s="26"/>
      <c r="L41" s="20"/>
      <c r="M41" s="22"/>
      <c r="N41" s="20"/>
      <c r="O41" s="22"/>
      <c r="P41" s="20"/>
      <c r="Q41" s="22"/>
      <c r="R41" s="22"/>
      <c r="S41" s="49"/>
      <c r="T41" s="52"/>
    </row>
    <row r="42" spans="1:20" ht="15.75" x14ac:dyDescent="0.25">
      <c r="A42" s="30"/>
      <c r="B42" s="31"/>
      <c r="C42" s="12" t="s">
        <v>28</v>
      </c>
      <c r="D42" s="38"/>
      <c r="E42" s="35"/>
      <c r="F42" s="38"/>
      <c r="G42" s="35"/>
      <c r="H42" s="25"/>
      <c r="I42" s="26"/>
      <c r="J42" s="25"/>
      <c r="K42" s="26"/>
      <c r="L42" s="20"/>
      <c r="M42" s="22"/>
      <c r="N42" s="20"/>
      <c r="O42" s="22"/>
      <c r="P42" s="20"/>
      <c r="Q42" s="22"/>
      <c r="R42" s="22"/>
      <c r="S42" s="50"/>
      <c r="T42" s="50"/>
    </row>
    <row r="43" spans="1:20" ht="15.75" x14ac:dyDescent="0.25">
      <c r="A43" s="30">
        <f>SUM(A40,1)</f>
        <v>13</v>
      </c>
      <c r="B43" s="31" t="s">
        <v>6</v>
      </c>
      <c r="C43" s="11" t="s">
        <v>52</v>
      </c>
      <c r="D43" s="28">
        <v>20011</v>
      </c>
      <c r="E43" s="32">
        <v>6</v>
      </c>
      <c r="F43" s="28">
        <v>21063</v>
      </c>
      <c r="G43" s="32">
        <v>4</v>
      </c>
      <c r="H43" s="25">
        <v>3135</v>
      </c>
      <c r="I43" s="26">
        <v>15</v>
      </c>
      <c r="J43" s="25">
        <v>4149</v>
      </c>
      <c r="K43" s="26">
        <v>11</v>
      </c>
      <c r="L43" s="20"/>
      <c r="M43" s="22"/>
      <c r="N43" s="20"/>
      <c r="O43" s="22"/>
      <c r="P43" s="20">
        <f t="shared" ref="P43" si="53">D43+F43+H43+J43+L43+N43</f>
        <v>48358</v>
      </c>
      <c r="Q43" s="22">
        <f t="shared" ref="Q43" si="54">E43+G43+I43+K43+M43+O43</f>
        <v>36</v>
      </c>
      <c r="R43" s="22">
        <f t="shared" ref="R43" si="55">_xlfn.RANK.AVG(Q43,$Q$7:$Q$51,1)</f>
        <v>8.5</v>
      </c>
      <c r="S43" s="48">
        <f t="shared" ref="S43" si="56">Q43-P43/MAX(P43:P96)</f>
        <v>35</v>
      </c>
      <c r="T43" s="51">
        <f t="shared" ref="T43" si="57">_xlfn.RANK.AVG(S43,$S$7:$S$51,1)</f>
        <v>8</v>
      </c>
    </row>
    <row r="44" spans="1:20" ht="15.75" x14ac:dyDescent="0.25">
      <c r="A44" s="30"/>
      <c r="B44" s="31"/>
      <c r="C44" s="11" t="s">
        <v>53</v>
      </c>
      <c r="D44" s="28"/>
      <c r="E44" s="32"/>
      <c r="F44" s="28"/>
      <c r="G44" s="32"/>
      <c r="H44" s="25"/>
      <c r="I44" s="26"/>
      <c r="J44" s="25"/>
      <c r="K44" s="26"/>
      <c r="L44" s="20"/>
      <c r="M44" s="22"/>
      <c r="N44" s="20"/>
      <c r="O44" s="22"/>
      <c r="P44" s="20"/>
      <c r="Q44" s="22"/>
      <c r="R44" s="22"/>
      <c r="S44" s="49"/>
      <c r="T44" s="52"/>
    </row>
    <row r="45" spans="1:20" ht="15.75" x14ac:dyDescent="0.25">
      <c r="A45" s="30"/>
      <c r="B45" s="31"/>
      <c r="C45" s="12" t="s">
        <v>54</v>
      </c>
      <c r="D45" s="28"/>
      <c r="E45" s="32"/>
      <c r="F45" s="28"/>
      <c r="G45" s="32"/>
      <c r="H45" s="25"/>
      <c r="I45" s="26"/>
      <c r="J45" s="25"/>
      <c r="K45" s="26"/>
      <c r="L45" s="20"/>
      <c r="M45" s="22"/>
      <c r="N45" s="20"/>
      <c r="O45" s="22"/>
      <c r="P45" s="20"/>
      <c r="Q45" s="22"/>
      <c r="R45" s="22"/>
      <c r="S45" s="50"/>
      <c r="T45" s="50"/>
    </row>
    <row r="46" spans="1:20" ht="15.75" x14ac:dyDescent="0.25">
      <c r="A46" s="30">
        <f t="shared" ref="A46" si="58">SUM(A43,1)</f>
        <v>14</v>
      </c>
      <c r="B46" s="31" t="s">
        <v>18</v>
      </c>
      <c r="C46" s="11" t="s">
        <v>32</v>
      </c>
      <c r="D46" s="28">
        <v>1906</v>
      </c>
      <c r="E46" s="32">
        <v>16</v>
      </c>
      <c r="F46" s="28">
        <v>21335</v>
      </c>
      <c r="G46" s="29">
        <v>2</v>
      </c>
      <c r="H46" s="25">
        <v>12581</v>
      </c>
      <c r="I46" s="27">
        <v>6</v>
      </c>
      <c r="J46" s="25">
        <v>1812</v>
      </c>
      <c r="K46" s="27">
        <v>13</v>
      </c>
      <c r="L46" s="20"/>
      <c r="M46" s="21"/>
      <c r="N46" s="20"/>
      <c r="O46" s="21"/>
      <c r="P46" s="20">
        <f t="shared" ref="P46" si="59">D46+F46+H46+J46+L46+N46</f>
        <v>37634</v>
      </c>
      <c r="Q46" s="22">
        <f t="shared" ref="Q46" si="60">E46+G46+I46+K46+M46+O46</f>
        <v>37</v>
      </c>
      <c r="R46" s="22">
        <f t="shared" ref="R46" si="61">_xlfn.RANK.AVG(Q46,$Q$7:$Q$51,1)</f>
        <v>10</v>
      </c>
      <c r="S46" s="48">
        <f t="shared" ref="S46" si="62">Q46-P46/MAX(P46:P99)</f>
        <v>36.183325376502758</v>
      </c>
      <c r="T46" s="51">
        <f t="shared" ref="T46" si="63">_xlfn.RANK.AVG(S46,$S$7:$S$51,1)</f>
        <v>10</v>
      </c>
    </row>
    <row r="47" spans="1:20" ht="15.75" x14ac:dyDescent="0.25">
      <c r="A47" s="30"/>
      <c r="B47" s="31"/>
      <c r="C47" s="11" t="s">
        <v>33</v>
      </c>
      <c r="D47" s="28"/>
      <c r="E47" s="32"/>
      <c r="F47" s="28"/>
      <c r="G47" s="29"/>
      <c r="H47" s="25"/>
      <c r="I47" s="27"/>
      <c r="J47" s="25"/>
      <c r="K47" s="27"/>
      <c r="L47" s="20"/>
      <c r="M47" s="21"/>
      <c r="N47" s="20"/>
      <c r="O47" s="21"/>
      <c r="P47" s="20"/>
      <c r="Q47" s="22"/>
      <c r="R47" s="22"/>
      <c r="S47" s="49"/>
      <c r="T47" s="52"/>
    </row>
    <row r="48" spans="1:20" ht="15.75" x14ac:dyDescent="0.25">
      <c r="A48" s="30"/>
      <c r="B48" s="31"/>
      <c r="C48" s="12" t="s">
        <v>34</v>
      </c>
      <c r="D48" s="28"/>
      <c r="E48" s="32"/>
      <c r="F48" s="28"/>
      <c r="G48" s="29"/>
      <c r="H48" s="25"/>
      <c r="I48" s="27"/>
      <c r="J48" s="25"/>
      <c r="K48" s="27"/>
      <c r="L48" s="20"/>
      <c r="M48" s="21"/>
      <c r="N48" s="20"/>
      <c r="O48" s="21"/>
      <c r="P48" s="20"/>
      <c r="Q48" s="22"/>
      <c r="R48" s="22"/>
      <c r="S48" s="50"/>
      <c r="T48" s="50"/>
    </row>
    <row r="49" spans="1:20" ht="15.75" x14ac:dyDescent="0.25">
      <c r="A49" s="30">
        <f t="shared" ref="A49" si="64">SUM(A46,1)</f>
        <v>15</v>
      </c>
      <c r="B49" s="31" t="s">
        <v>19</v>
      </c>
      <c r="C49" s="11" t="s">
        <v>64</v>
      </c>
      <c r="D49" s="28">
        <v>9337</v>
      </c>
      <c r="E49" s="32">
        <v>13</v>
      </c>
      <c r="F49" s="28">
        <v>21292</v>
      </c>
      <c r="G49" s="29">
        <v>3</v>
      </c>
      <c r="H49" s="25">
        <v>13729</v>
      </c>
      <c r="I49" s="27">
        <v>4</v>
      </c>
      <c r="J49" s="25">
        <v>1724</v>
      </c>
      <c r="K49" s="27">
        <v>14</v>
      </c>
      <c r="L49" s="20"/>
      <c r="M49" s="21"/>
      <c r="N49" s="20"/>
      <c r="O49" s="21"/>
      <c r="P49" s="20">
        <f t="shared" ref="P49" si="65">D49+F49+H49+J49+L49+N49</f>
        <v>46082</v>
      </c>
      <c r="Q49" s="22">
        <f t="shared" ref="Q49" si="66">E49+G49+I49+K49+M49+O49</f>
        <v>34</v>
      </c>
      <c r="R49" s="22">
        <f t="shared" ref="R49" si="67">_xlfn.RANK.AVG(Q49,$Q$7:$Q$51,1)</f>
        <v>7</v>
      </c>
      <c r="S49" s="48">
        <f t="shared" ref="S49" si="68">Q49-P49/MAX(P49:P102)</f>
        <v>33</v>
      </c>
      <c r="T49" s="51">
        <f t="shared" ref="T49" si="69">_xlfn.RANK.AVG(S49,$S$7:$S$51,1)</f>
        <v>7</v>
      </c>
    </row>
    <row r="50" spans="1:20" ht="15.75" x14ac:dyDescent="0.25">
      <c r="A50" s="30"/>
      <c r="B50" s="31"/>
      <c r="C50" s="11" t="s">
        <v>65</v>
      </c>
      <c r="D50" s="28"/>
      <c r="E50" s="32"/>
      <c r="F50" s="28"/>
      <c r="G50" s="29"/>
      <c r="H50" s="25"/>
      <c r="I50" s="27"/>
      <c r="J50" s="25"/>
      <c r="K50" s="27"/>
      <c r="L50" s="20"/>
      <c r="M50" s="21"/>
      <c r="N50" s="20"/>
      <c r="O50" s="21"/>
      <c r="P50" s="20"/>
      <c r="Q50" s="22"/>
      <c r="R50" s="22"/>
      <c r="S50" s="49"/>
      <c r="T50" s="52"/>
    </row>
    <row r="51" spans="1:20" ht="15.75" x14ac:dyDescent="0.25">
      <c r="A51" s="30"/>
      <c r="B51" s="31"/>
      <c r="C51" s="12" t="s">
        <v>66</v>
      </c>
      <c r="D51" s="28"/>
      <c r="E51" s="32"/>
      <c r="F51" s="28"/>
      <c r="G51" s="29"/>
      <c r="H51" s="25"/>
      <c r="I51" s="27"/>
      <c r="J51" s="25"/>
      <c r="K51" s="27"/>
      <c r="L51" s="20"/>
      <c r="M51" s="21"/>
      <c r="N51" s="20"/>
      <c r="O51" s="21"/>
      <c r="P51" s="20"/>
      <c r="Q51" s="22"/>
      <c r="R51" s="22"/>
      <c r="S51" s="50"/>
      <c r="T51" s="50"/>
    </row>
    <row r="52" spans="1:20" ht="15.75" x14ac:dyDescent="0.25">
      <c r="A52" s="30">
        <f t="shared" ref="A52" si="70">SUM(A49,1)</f>
        <v>16</v>
      </c>
      <c r="B52" s="31" t="s">
        <v>8</v>
      </c>
      <c r="C52" s="11" t="s">
        <v>46</v>
      </c>
      <c r="D52" s="28">
        <v>13699</v>
      </c>
      <c r="E52" s="32">
        <v>9</v>
      </c>
      <c r="F52" s="28">
        <f>'[1]1 этап'!G52:G54</f>
        <v>12976</v>
      </c>
      <c r="G52" s="33">
        <f t="shared" ref="G52" si="71">_xlfn.RANK.AVG(F52,$F$7:$F$54,)</f>
        <v>10</v>
      </c>
      <c r="H52" s="25"/>
      <c r="I52" s="27"/>
      <c r="J52" s="25"/>
      <c r="K52" s="27"/>
      <c r="L52" s="20"/>
      <c r="M52" s="21"/>
      <c r="N52" s="20"/>
      <c r="O52" s="21"/>
      <c r="P52" s="20">
        <f t="shared" ref="P52" si="72">D52+F52+H52+J52+L52+N52</f>
        <v>26675</v>
      </c>
      <c r="Q52" s="22">
        <f t="shared" ref="Q52" si="73">E52+G52+I52+K52+M52+O52</f>
        <v>19</v>
      </c>
      <c r="R52" s="22"/>
      <c r="S52" s="22"/>
      <c r="T52" s="22"/>
    </row>
    <row r="53" spans="1:20" ht="15.75" x14ac:dyDescent="0.25">
      <c r="A53" s="30"/>
      <c r="B53" s="31"/>
      <c r="C53" s="11" t="s">
        <v>47</v>
      </c>
      <c r="D53" s="28"/>
      <c r="E53" s="32"/>
      <c r="F53" s="28"/>
      <c r="G53" s="34"/>
      <c r="H53" s="25"/>
      <c r="I53" s="27"/>
      <c r="J53" s="25"/>
      <c r="K53" s="27"/>
      <c r="L53" s="20"/>
      <c r="M53" s="21"/>
      <c r="N53" s="20"/>
      <c r="O53" s="21"/>
      <c r="P53" s="20"/>
      <c r="Q53" s="22"/>
      <c r="R53" s="22"/>
      <c r="S53" s="22"/>
      <c r="T53" s="22"/>
    </row>
    <row r="54" spans="1:20" ht="15.75" x14ac:dyDescent="0.25">
      <c r="A54" s="30"/>
      <c r="B54" s="31"/>
      <c r="C54" s="12" t="s">
        <v>48</v>
      </c>
      <c r="D54" s="28"/>
      <c r="E54" s="32"/>
      <c r="F54" s="28"/>
      <c r="G54" s="35"/>
      <c r="H54" s="25"/>
      <c r="I54" s="27"/>
      <c r="J54" s="25"/>
      <c r="K54" s="27"/>
      <c r="L54" s="20"/>
      <c r="M54" s="21"/>
      <c r="N54" s="20"/>
      <c r="O54" s="21"/>
      <c r="P54" s="20"/>
      <c r="Q54" s="22"/>
      <c r="R54" s="22"/>
      <c r="S54" s="22"/>
      <c r="T54" s="22"/>
    </row>
    <row r="55" spans="1:20" ht="15.75" x14ac:dyDescent="0.25">
      <c r="A55" s="30">
        <f t="shared" ref="A55" si="74">SUM(A52,1)</f>
        <v>17</v>
      </c>
      <c r="B55" s="31" t="s">
        <v>78</v>
      </c>
      <c r="C55" s="11" t="s">
        <v>79</v>
      </c>
      <c r="D55" s="28"/>
      <c r="E55" s="32"/>
      <c r="F55" s="28"/>
      <c r="G55" s="29"/>
      <c r="H55" s="25">
        <v>13648</v>
      </c>
      <c r="I55" s="27">
        <v>5</v>
      </c>
      <c r="J55" s="25">
        <v>4869</v>
      </c>
      <c r="K55" s="27">
        <v>9</v>
      </c>
      <c r="L55" s="20"/>
      <c r="M55" s="21"/>
      <c r="N55" s="20"/>
      <c r="O55" s="21"/>
      <c r="P55" s="20">
        <f t="shared" ref="P55" si="75">D55+F55+H55+J55+L55+N55</f>
        <v>18517</v>
      </c>
      <c r="Q55" s="22">
        <f t="shared" ref="Q55" si="76">E55+G55+I55+K55+M55+O55</f>
        <v>14</v>
      </c>
      <c r="R55" s="22"/>
      <c r="S55" s="22"/>
      <c r="T55" s="22"/>
    </row>
    <row r="56" spans="1:20" ht="15.75" x14ac:dyDescent="0.25">
      <c r="A56" s="30"/>
      <c r="B56" s="31"/>
      <c r="C56" s="11" t="s">
        <v>80</v>
      </c>
      <c r="D56" s="28"/>
      <c r="E56" s="32"/>
      <c r="F56" s="28"/>
      <c r="G56" s="29"/>
      <c r="H56" s="25"/>
      <c r="I56" s="27"/>
      <c r="J56" s="25"/>
      <c r="K56" s="27"/>
      <c r="L56" s="20"/>
      <c r="M56" s="21"/>
      <c r="N56" s="20"/>
      <c r="O56" s="21"/>
      <c r="P56" s="20"/>
      <c r="Q56" s="22"/>
      <c r="R56" s="22"/>
      <c r="S56" s="22"/>
      <c r="T56" s="22"/>
    </row>
    <row r="57" spans="1:20" ht="15.75" x14ac:dyDescent="0.25">
      <c r="A57" s="30"/>
      <c r="B57" s="31"/>
      <c r="C57" s="12" t="s">
        <v>81</v>
      </c>
      <c r="D57" s="28"/>
      <c r="E57" s="32"/>
      <c r="F57" s="28"/>
      <c r="G57" s="29"/>
      <c r="H57" s="25"/>
      <c r="I57" s="27"/>
      <c r="J57" s="25"/>
      <c r="K57" s="27"/>
      <c r="L57" s="20"/>
      <c r="M57" s="21"/>
      <c r="N57" s="20"/>
      <c r="O57" s="21"/>
      <c r="P57" s="20"/>
      <c r="Q57" s="22"/>
      <c r="R57" s="22"/>
      <c r="S57" s="22"/>
      <c r="T57" s="22"/>
    </row>
    <row r="58" spans="1:20" ht="15" x14ac:dyDescent="0.25">
      <c r="E58" s="17"/>
    </row>
    <row r="60" spans="1:20" ht="15" x14ac:dyDescent="0.25">
      <c r="E60" s="17"/>
    </row>
    <row r="62" spans="1:20" ht="15" x14ac:dyDescent="0.25">
      <c r="E62" s="17"/>
    </row>
    <row r="64" spans="1:20" ht="15" x14ac:dyDescent="0.25">
      <c r="E64" s="17"/>
    </row>
    <row r="65" spans="5:5" ht="15" x14ac:dyDescent="0.25">
      <c r="E65" s="17"/>
    </row>
    <row r="67" spans="5:5" ht="15" x14ac:dyDescent="0.25">
      <c r="E67" s="17"/>
    </row>
    <row r="69" spans="5:5" ht="15" x14ac:dyDescent="0.25">
      <c r="E69" s="17"/>
    </row>
    <row r="70" spans="5:5" ht="15" x14ac:dyDescent="0.25">
      <c r="E70" s="17"/>
    </row>
    <row r="72" spans="5:5" ht="15" x14ac:dyDescent="0.25">
      <c r="E72" s="17"/>
    </row>
    <row r="74" spans="5:5" ht="15" x14ac:dyDescent="0.25">
      <c r="E74" s="17"/>
    </row>
    <row r="76" spans="5:5" ht="15" x14ac:dyDescent="0.25">
      <c r="E76" s="17"/>
    </row>
    <row r="77" spans="5:5" ht="15" x14ac:dyDescent="0.25">
      <c r="E77" s="17"/>
    </row>
    <row r="78" spans="5:5" ht="15" x14ac:dyDescent="0.25">
      <c r="E78" s="17"/>
    </row>
  </sheetData>
  <mergeCells count="339">
    <mergeCell ref="A1:T1"/>
    <mergeCell ref="A2:T2"/>
    <mergeCell ref="A3:T3"/>
    <mergeCell ref="T31:T33"/>
    <mergeCell ref="T34:T36"/>
    <mergeCell ref="T37:T39"/>
    <mergeCell ref="T40:T42"/>
    <mergeCell ref="T43:T45"/>
    <mergeCell ref="T46:T48"/>
    <mergeCell ref="F34:F36"/>
    <mergeCell ref="G34:G36"/>
    <mergeCell ref="D31:D33"/>
    <mergeCell ref="E31:E33"/>
    <mergeCell ref="F31:F33"/>
    <mergeCell ref="G31:G33"/>
    <mergeCell ref="F28:F30"/>
    <mergeCell ref="G28:G30"/>
    <mergeCell ref="P28:P30"/>
    <mergeCell ref="H28:H30"/>
    <mergeCell ref="I28:I30"/>
    <mergeCell ref="H31:H33"/>
    <mergeCell ref="G10:G12"/>
    <mergeCell ref="P7:P9"/>
    <mergeCell ref="Q7:Q9"/>
    <mergeCell ref="T49:T51"/>
    <mergeCell ref="T52:T54"/>
    <mergeCell ref="T55:T57"/>
    <mergeCell ref="S5:S6"/>
    <mergeCell ref="T5:T6"/>
    <mergeCell ref="T7:T9"/>
    <mergeCell ref="T10:T12"/>
    <mergeCell ref="T13:T15"/>
    <mergeCell ref="T16:T18"/>
    <mergeCell ref="T19:T21"/>
    <mergeCell ref="T22:T24"/>
    <mergeCell ref="T25:T27"/>
    <mergeCell ref="S7:S9"/>
    <mergeCell ref="S10:S12"/>
    <mergeCell ref="S13:S15"/>
    <mergeCell ref="S16:S18"/>
    <mergeCell ref="S19:S21"/>
    <mergeCell ref="S22:S24"/>
    <mergeCell ref="S25:S27"/>
    <mergeCell ref="S28:S30"/>
    <mergeCell ref="T28:T30"/>
    <mergeCell ref="K55:K57"/>
    <mergeCell ref="L55:L57"/>
    <mergeCell ref="M55:M57"/>
    <mergeCell ref="N55:N57"/>
    <mergeCell ref="O55:O57"/>
    <mergeCell ref="P55:P57"/>
    <mergeCell ref="Q55:Q57"/>
    <mergeCell ref="R55:R57"/>
    <mergeCell ref="S31:S33"/>
    <mergeCell ref="S34:S36"/>
    <mergeCell ref="S37:S39"/>
    <mergeCell ref="S40:S42"/>
    <mergeCell ref="S43:S45"/>
    <mergeCell ref="S46:S48"/>
    <mergeCell ref="S49:S51"/>
    <mergeCell ref="S52:S54"/>
    <mergeCell ref="S55:S57"/>
    <mergeCell ref="R49:R51"/>
    <mergeCell ref="R52:R54"/>
    <mergeCell ref="K52:K54"/>
    <mergeCell ref="L52:L54"/>
    <mergeCell ref="M52:M54"/>
    <mergeCell ref="N52:N54"/>
    <mergeCell ref="O52:O54"/>
    <mergeCell ref="A55:A57"/>
    <mergeCell ref="B55:B57"/>
    <mergeCell ref="D55:D57"/>
    <mergeCell ref="E55:E57"/>
    <mergeCell ref="F55:F57"/>
    <mergeCell ref="G55:G57"/>
    <mergeCell ref="H55:H57"/>
    <mergeCell ref="I55:I57"/>
    <mergeCell ref="J55:J57"/>
    <mergeCell ref="P52:P54"/>
    <mergeCell ref="Q52:Q54"/>
    <mergeCell ref="R5:R6"/>
    <mergeCell ref="R7:R9"/>
    <mergeCell ref="R10:R12"/>
    <mergeCell ref="R13:R15"/>
    <mergeCell ref="R16:R18"/>
    <mergeCell ref="R19:R21"/>
    <mergeCell ref="R22:R24"/>
    <mergeCell ref="R25:R27"/>
    <mergeCell ref="R28:R30"/>
    <mergeCell ref="R31:R33"/>
    <mergeCell ref="R34:R36"/>
    <mergeCell ref="R37:R39"/>
    <mergeCell ref="R40:R42"/>
    <mergeCell ref="R43:R45"/>
    <mergeCell ref="R46:R48"/>
    <mergeCell ref="P34:P36"/>
    <mergeCell ref="Q34:Q36"/>
    <mergeCell ref="Q16:Q18"/>
    <mergeCell ref="Q13:Q15"/>
    <mergeCell ref="P31:P33"/>
    <mergeCell ref="Q31:Q33"/>
    <mergeCell ref="Q28:Q30"/>
    <mergeCell ref="A52:A54"/>
    <mergeCell ref="B52:B54"/>
    <mergeCell ref="D52:D54"/>
    <mergeCell ref="E52:E54"/>
    <mergeCell ref="F52:F54"/>
    <mergeCell ref="G52:G54"/>
    <mergeCell ref="H52:H54"/>
    <mergeCell ref="I52:I54"/>
    <mergeCell ref="J52:J54"/>
    <mergeCell ref="B16:B18"/>
    <mergeCell ref="A16:A18"/>
    <mergeCell ref="E10:E12"/>
    <mergeCell ref="D10:D12"/>
    <mergeCell ref="P10:P12"/>
    <mergeCell ref="D5:E5"/>
    <mergeCell ref="Q10:Q12"/>
    <mergeCell ref="F10:F12"/>
    <mergeCell ref="G22:G24"/>
    <mergeCell ref="E7:E9"/>
    <mergeCell ref="B19:B21"/>
    <mergeCell ref="A19:A21"/>
    <mergeCell ref="P5:P6"/>
    <mergeCell ref="Q5:Q6"/>
    <mergeCell ref="F5:G5"/>
    <mergeCell ref="P16:P18"/>
    <mergeCell ref="P13:P15"/>
    <mergeCell ref="E16:E18"/>
    <mergeCell ref="D13:D15"/>
    <mergeCell ref="F16:F18"/>
    <mergeCell ref="G16:G18"/>
    <mergeCell ref="E13:E15"/>
    <mergeCell ref="G13:G15"/>
    <mergeCell ref="D16:D18"/>
    <mergeCell ref="G7:G9"/>
    <mergeCell ref="F7:F9"/>
    <mergeCell ref="A5:A6"/>
    <mergeCell ref="B5:B6"/>
    <mergeCell ref="D7:D9"/>
    <mergeCell ref="A7:A9"/>
    <mergeCell ref="B7:B9"/>
    <mergeCell ref="A10:A12"/>
    <mergeCell ref="A13:A15"/>
    <mergeCell ref="B10:B12"/>
    <mergeCell ref="F13:F15"/>
    <mergeCell ref="B13:B15"/>
    <mergeCell ref="E19:E21"/>
    <mergeCell ref="G25:G27"/>
    <mergeCell ref="D19:D21"/>
    <mergeCell ref="G19:G21"/>
    <mergeCell ref="F19:F21"/>
    <mergeCell ref="D22:D24"/>
    <mergeCell ref="E22:E24"/>
    <mergeCell ref="P25:P27"/>
    <mergeCell ref="Q25:Q27"/>
    <mergeCell ref="D25:D27"/>
    <mergeCell ref="E43:E45"/>
    <mergeCell ref="E37:E39"/>
    <mergeCell ref="F37:F39"/>
    <mergeCell ref="A34:A36"/>
    <mergeCell ref="B34:B36"/>
    <mergeCell ref="D34:D36"/>
    <mergeCell ref="E34:E36"/>
    <mergeCell ref="F25:F27"/>
    <mergeCell ref="F22:F24"/>
    <mergeCell ref="A28:A30"/>
    <mergeCell ref="D28:D30"/>
    <mergeCell ref="E28:E30"/>
    <mergeCell ref="B28:B30"/>
    <mergeCell ref="A31:A33"/>
    <mergeCell ref="B31:B33"/>
    <mergeCell ref="E25:E27"/>
    <mergeCell ref="A25:A27"/>
    <mergeCell ref="B22:B24"/>
    <mergeCell ref="A22:A24"/>
    <mergeCell ref="B25:B27"/>
    <mergeCell ref="A46:A48"/>
    <mergeCell ref="A49:A51"/>
    <mergeCell ref="B46:B48"/>
    <mergeCell ref="B49:B51"/>
    <mergeCell ref="D46:D48"/>
    <mergeCell ref="D49:D51"/>
    <mergeCell ref="G37:G39"/>
    <mergeCell ref="G40:G42"/>
    <mergeCell ref="G43:G45"/>
    <mergeCell ref="D37:D39"/>
    <mergeCell ref="D40:D42"/>
    <mergeCell ref="D43:D45"/>
    <mergeCell ref="F40:F42"/>
    <mergeCell ref="F43:F45"/>
    <mergeCell ref="A37:A39"/>
    <mergeCell ref="E46:E48"/>
    <mergeCell ref="E49:E51"/>
    <mergeCell ref="F46:F48"/>
    <mergeCell ref="A40:A42"/>
    <mergeCell ref="A43:A45"/>
    <mergeCell ref="B37:B39"/>
    <mergeCell ref="B40:B42"/>
    <mergeCell ref="B43:B45"/>
    <mergeCell ref="E40:E42"/>
    <mergeCell ref="F49:F51"/>
    <mergeCell ref="G46:G48"/>
    <mergeCell ref="G49:G51"/>
    <mergeCell ref="P46:P48"/>
    <mergeCell ref="P49:P51"/>
    <mergeCell ref="H5:I5"/>
    <mergeCell ref="H7:H9"/>
    <mergeCell ref="I7:I9"/>
    <mergeCell ref="H10:H12"/>
    <mergeCell ref="I10:I12"/>
    <mergeCell ref="H13:H15"/>
    <mergeCell ref="I13:I15"/>
    <mergeCell ref="H49:H51"/>
    <mergeCell ref="I49:I51"/>
    <mergeCell ref="I31:I33"/>
    <mergeCell ref="H34:H36"/>
    <mergeCell ref="I34:I36"/>
    <mergeCell ref="H37:H39"/>
    <mergeCell ref="I37:I39"/>
    <mergeCell ref="H40:H42"/>
    <mergeCell ref="I40:I42"/>
    <mergeCell ref="K7:K9"/>
    <mergeCell ref="J10:J12"/>
    <mergeCell ref="K10:K12"/>
    <mergeCell ref="Q37:Q39"/>
    <mergeCell ref="Q40:Q42"/>
    <mergeCell ref="Q43:Q45"/>
    <mergeCell ref="Q46:Q48"/>
    <mergeCell ref="Q49:Q51"/>
    <mergeCell ref="P22:P24"/>
    <mergeCell ref="Q22:Q24"/>
    <mergeCell ref="Q19:Q21"/>
    <mergeCell ref="P19:P21"/>
    <mergeCell ref="P37:P39"/>
    <mergeCell ref="P40:P42"/>
    <mergeCell ref="P43:P45"/>
    <mergeCell ref="H46:H48"/>
    <mergeCell ref="I46:I48"/>
    <mergeCell ref="H19:H21"/>
    <mergeCell ref="I19:I21"/>
    <mergeCell ref="H22:H24"/>
    <mergeCell ref="I22:I24"/>
    <mergeCell ref="H25:H27"/>
    <mergeCell ref="I25:I27"/>
    <mergeCell ref="I16:I18"/>
    <mergeCell ref="H43:H45"/>
    <mergeCell ref="I43:I45"/>
    <mergeCell ref="H16:H18"/>
    <mergeCell ref="J46:J48"/>
    <mergeCell ref="K46:K48"/>
    <mergeCell ref="J49:J51"/>
    <mergeCell ref="K49:K51"/>
    <mergeCell ref="J34:J36"/>
    <mergeCell ref="K34:K36"/>
    <mergeCell ref="J37:J39"/>
    <mergeCell ref="K37:K39"/>
    <mergeCell ref="J40:J42"/>
    <mergeCell ref="K40:K42"/>
    <mergeCell ref="J43:J45"/>
    <mergeCell ref="K43:K45"/>
    <mergeCell ref="J25:J27"/>
    <mergeCell ref="K25:K27"/>
    <mergeCell ref="J28:J30"/>
    <mergeCell ref="K28:K30"/>
    <mergeCell ref="J31:J33"/>
    <mergeCell ref="K31:K33"/>
    <mergeCell ref="J16:J18"/>
    <mergeCell ref="K16:K18"/>
    <mergeCell ref="J19:J21"/>
    <mergeCell ref="K19:K21"/>
    <mergeCell ref="J22:J24"/>
    <mergeCell ref="K22:K24"/>
    <mergeCell ref="J5:K5"/>
    <mergeCell ref="J7:J9"/>
    <mergeCell ref="L28:L30"/>
    <mergeCell ref="M28:M30"/>
    <mergeCell ref="L31:L33"/>
    <mergeCell ref="M31:M33"/>
    <mergeCell ref="L16:L18"/>
    <mergeCell ref="M16:M18"/>
    <mergeCell ref="L19:L21"/>
    <mergeCell ref="M19:M21"/>
    <mergeCell ref="L22:L24"/>
    <mergeCell ref="M22:M24"/>
    <mergeCell ref="M13:M15"/>
    <mergeCell ref="J13:J15"/>
    <mergeCell ref="K13:K15"/>
    <mergeCell ref="L5:M5"/>
    <mergeCell ref="L7:L9"/>
    <mergeCell ref="M7:M9"/>
    <mergeCell ref="L10:L12"/>
    <mergeCell ref="M10:M12"/>
    <mergeCell ref="L13:L15"/>
    <mergeCell ref="L49:L51"/>
    <mergeCell ref="M49:M51"/>
    <mergeCell ref="N5:O5"/>
    <mergeCell ref="N7:N9"/>
    <mergeCell ref="O7:O9"/>
    <mergeCell ref="N10:N12"/>
    <mergeCell ref="O10:O12"/>
    <mergeCell ref="N13:N15"/>
    <mergeCell ref="O13:O15"/>
    <mergeCell ref="N16:N18"/>
    <mergeCell ref="L43:L45"/>
    <mergeCell ref="M43:M45"/>
    <mergeCell ref="L46:L48"/>
    <mergeCell ref="M46:M48"/>
    <mergeCell ref="L34:L36"/>
    <mergeCell ref="M34:M36"/>
    <mergeCell ref="L37:L39"/>
    <mergeCell ref="M37:M39"/>
    <mergeCell ref="L40:L42"/>
    <mergeCell ref="M40:M42"/>
    <mergeCell ref="L25:L27"/>
    <mergeCell ref="M25:M27"/>
    <mergeCell ref="N28:N30"/>
    <mergeCell ref="O28:O30"/>
    <mergeCell ref="N31:N33"/>
    <mergeCell ref="O31:O33"/>
    <mergeCell ref="N34:N36"/>
    <mergeCell ref="O34:O36"/>
    <mergeCell ref="O16:O18"/>
    <mergeCell ref="N19:N21"/>
    <mergeCell ref="O19:O21"/>
    <mergeCell ref="N22:N24"/>
    <mergeCell ref="O22:O24"/>
    <mergeCell ref="N25:N27"/>
    <mergeCell ref="O25:O27"/>
    <mergeCell ref="N46:N48"/>
    <mergeCell ref="O46:O48"/>
    <mergeCell ref="N49:N51"/>
    <mergeCell ref="O49:O51"/>
    <mergeCell ref="N37:N39"/>
    <mergeCell ref="O37:O39"/>
    <mergeCell ref="N40:N42"/>
    <mergeCell ref="O40:O42"/>
    <mergeCell ref="N43:N45"/>
    <mergeCell ref="O43:O45"/>
  </mergeCells>
  <phoneticPr fontId="1" type="noConversion"/>
  <conditionalFormatting sqref="S7:S8 S10:S11 S13:S14 S16:S17 S19:S20 S22:S23 S25:S26 S28:S29 S31:S32 S34:S35 S37:S38 S40:S41 S43:S44 S46:S47 S49:S50">
    <cfRule type="duplicateValues" dxfId="18" priority="22"/>
  </conditionalFormatting>
  <conditionalFormatting sqref="S52:S54">
    <cfRule type="cellIs" dxfId="17" priority="18" operator="equal">
      <formula>3</formula>
    </cfRule>
    <cfRule type="cellIs" dxfId="16" priority="19" operator="equal">
      <formula>2</formula>
    </cfRule>
    <cfRule type="cellIs" dxfId="15" priority="20" operator="equal">
      <formula>1</formula>
    </cfRule>
  </conditionalFormatting>
  <conditionalFormatting sqref="S55:S57">
    <cfRule type="cellIs" dxfId="14" priority="15" operator="equal">
      <formula>3</formula>
    </cfRule>
    <cfRule type="cellIs" dxfId="13" priority="16" operator="equal">
      <formula>2</formula>
    </cfRule>
    <cfRule type="cellIs" dxfId="12" priority="17" operator="equal">
      <formula>1</formula>
    </cfRule>
  </conditionalFormatting>
  <conditionalFormatting sqref="T52:T54">
    <cfRule type="cellIs" dxfId="11" priority="11" operator="equal">
      <formula>3</formula>
    </cfRule>
    <cfRule type="cellIs" dxfId="10" priority="12" operator="equal">
      <formula>2</formula>
    </cfRule>
    <cfRule type="cellIs" dxfId="9" priority="13" operator="equal">
      <formula>1</formula>
    </cfRule>
  </conditionalFormatting>
  <conditionalFormatting sqref="T55:T57">
    <cfRule type="cellIs" dxfId="8" priority="8" operator="equal">
      <formula>3</formula>
    </cfRule>
    <cfRule type="cellIs" dxfId="7" priority="9" operator="equal">
      <formula>2</formula>
    </cfRule>
    <cfRule type="cellIs" dxfId="6" priority="10" operator="equal">
      <formula>1</formula>
    </cfRule>
  </conditionalFormatting>
  <conditionalFormatting sqref="T7:T51">
    <cfRule type="cellIs" dxfId="5" priority="4" operator="equal">
      <formula>3</formula>
    </cfRule>
    <cfRule type="cellIs" dxfId="4" priority="5" operator="equal">
      <formula>2</formula>
    </cfRule>
    <cfRule type="cellIs" dxfId="3" priority="6" operator="equal">
      <formula>1</formula>
    </cfRule>
  </conditionalFormatting>
  <conditionalFormatting sqref="E52:E54">
    <cfRule type="cellIs" dxfId="2" priority="1" operator="equal">
      <formula>3</formula>
    </cfRule>
    <cfRule type="cellIs" dxfId="1" priority="2" operator="equal">
      <formula>2</formula>
    </cfRule>
    <cfRule type="cellIs" dxfId="0" priority="3" operator="equal">
      <formula>1</formula>
    </cfRule>
  </conditionalFormatting>
  <pageMargins left="0.59055118110236227" right="0.59055118110236227" top="0.59055118110236227" bottom="0.59055118110236227" header="0.31496062992125984" footer="0.31496062992125984"/>
  <pageSetup paperSize="9" scale="85" orientation="landscape" r:id="rId1"/>
  <headerFooter alignWithMargins="0"/>
  <rowBreaks count="1" manualBreakCount="1"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Итоговый 2018</vt:lpstr>
      <vt:lpstr>'Итоговый 2018'!Область_печати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игрок</cp:lastModifiedBy>
  <cp:lastPrinted>2018-09-10T11:08:01Z</cp:lastPrinted>
  <dcterms:created xsi:type="dcterms:W3CDTF">2008-01-21T12:47:27Z</dcterms:created>
  <dcterms:modified xsi:type="dcterms:W3CDTF">2018-09-10T17:14:07Z</dcterms:modified>
</cp:coreProperties>
</file>